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ректор\Desktop\08.09.23г\ВСОКО\анализ контрольных работ\математика 9 классы\"/>
    </mc:Choice>
  </mc:AlternateContent>
  <bookViews>
    <workbookView xWindow="0" yWindow="0" windowWidth="28620" windowHeight="12300"/>
  </bookViews>
  <sheets>
    <sheet name="Свод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9" i="3" l="1"/>
  <c r="AE56" i="3"/>
  <c r="AD21" i="3"/>
  <c r="AE21" i="3" s="1"/>
  <c r="AD49" i="3"/>
  <c r="AE49" i="3" s="1"/>
  <c r="AD56" i="3"/>
  <c r="AD48" i="3"/>
  <c r="AE48" i="3" s="1"/>
  <c r="AD60" i="3"/>
  <c r="AD45" i="3"/>
  <c r="AD50" i="3"/>
  <c r="AE50" i="3" s="1"/>
  <c r="AD34" i="3"/>
  <c r="AE34" i="3" s="1"/>
  <c r="AD26" i="3"/>
  <c r="AE26" i="3" s="1"/>
  <c r="AD46" i="3"/>
  <c r="AE46" i="3" s="1"/>
  <c r="AD35" i="3"/>
  <c r="AE35" i="3" s="1"/>
  <c r="AD36" i="3"/>
  <c r="AE36" i="3" s="1"/>
  <c r="AD51" i="3"/>
  <c r="AE51" i="3" s="1"/>
  <c r="AD42" i="3"/>
  <c r="AE42" i="3" s="1"/>
  <c r="AD37" i="3"/>
  <c r="AE37" i="3" s="1"/>
  <c r="AD52" i="3"/>
  <c r="AE52" i="3" s="1"/>
  <c r="AD55" i="3"/>
  <c r="AD57" i="3"/>
  <c r="AD61" i="3"/>
  <c r="W53" i="3"/>
  <c r="Q53" i="3"/>
  <c r="W40" i="3"/>
  <c r="AD40" i="3" s="1"/>
  <c r="AE40" i="3" s="1"/>
  <c r="Q40" i="3"/>
  <c r="AD53" i="3" l="1"/>
  <c r="AE53" i="3" s="1"/>
  <c r="W25" i="3"/>
  <c r="Q25" i="3"/>
  <c r="W20" i="3"/>
  <c r="Q20" i="3"/>
  <c r="W19" i="3"/>
  <c r="Q19" i="3"/>
  <c r="W10" i="3"/>
  <c r="Q10" i="3"/>
  <c r="W16" i="3"/>
  <c r="Q16" i="3"/>
  <c r="W13" i="3"/>
  <c r="Q13" i="3"/>
  <c r="W15" i="3"/>
  <c r="Q15" i="3"/>
  <c r="W12" i="3"/>
  <c r="Q12" i="3"/>
  <c r="W24" i="3"/>
  <c r="Q24" i="3"/>
  <c r="W18" i="3"/>
  <c r="Q18" i="3"/>
  <c r="W9" i="3"/>
  <c r="Q9" i="3"/>
  <c r="W30" i="3"/>
  <c r="Q30" i="3"/>
  <c r="W14" i="3"/>
  <c r="Q14" i="3"/>
  <c r="W28" i="3"/>
  <c r="Q28" i="3"/>
  <c r="W11" i="3"/>
  <c r="Q11" i="3"/>
  <c r="AD11" i="3" l="1"/>
  <c r="AE11" i="3" s="1"/>
  <c r="AD28" i="3"/>
  <c r="AE28" i="3" s="1"/>
  <c r="AD14" i="3"/>
  <c r="AE14" i="3" s="1"/>
  <c r="AD30" i="3"/>
  <c r="AE30" i="3" s="1"/>
  <c r="AD9" i="3"/>
  <c r="AE9" i="3" s="1"/>
  <c r="AD18" i="3"/>
  <c r="AE18" i="3" s="1"/>
  <c r="AD24" i="3"/>
  <c r="AE24" i="3" s="1"/>
  <c r="AD12" i="3"/>
  <c r="AE12" i="3" s="1"/>
  <c r="AD15" i="3"/>
  <c r="AE15" i="3" s="1"/>
  <c r="AD13" i="3"/>
  <c r="AE13" i="3" s="1"/>
  <c r="AD16" i="3"/>
  <c r="AE16" i="3" s="1"/>
  <c r="AD10" i="3"/>
  <c r="AE10" i="3" s="1"/>
  <c r="AD19" i="3"/>
  <c r="AE19" i="3" s="1"/>
  <c r="AD20" i="3"/>
  <c r="AE20" i="3" s="1"/>
  <c r="AD25" i="3"/>
  <c r="AE25" i="3" s="1"/>
  <c r="Q44" i="3"/>
  <c r="Q38" i="3"/>
  <c r="Q33" i="3"/>
  <c r="W27" i="3"/>
  <c r="Q27" i="3"/>
  <c r="AD27" i="3" s="1"/>
  <c r="AE27" i="3" s="1"/>
  <c r="W23" i="3"/>
  <c r="W44" i="3"/>
  <c r="Q22" i="3"/>
  <c r="Q31" i="3"/>
  <c r="Q39" i="3"/>
  <c r="Q47" i="3"/>
  <c r="Q23" i="3"/>
  <c r="AD23" i="3" s="1"/>
  <c r="AE23" i="3" s="1"/>
  <c r="AD44" i="3" l="1"/>
  <c r="AE44" i="3" s="1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C62" i="3"/>
  <c r="Q32" i="3"/>
  <c r="Q43" i="3"/>
  <c r="Q17" i="3"/>
  <c r="Q41" i="3" l="1"/>
  <c r="W39" i="3"/>
  <c r="AD39" i="3" s="1"/>
  <c r="AE39" i="3" s="1"/>
  <c r="AC62" i="3" l="1"/>
  <c r="AB62" i="3"/>
  <c r="AA62" i="3"/>
  <c r="Z62" i="3"/>
  <c r="Y62" i="3"/>
  <c r="X62" i="3"/>
  <c r="V62" i="3"/>
  <c r="U62" i="3"/>
  <c r="T62" i="3"/>
  <c r="S62" i="3"/>
  <c r="R62" i="3"/>
  <c r="W47" i="3"/>
  <c r="AE47" i="3" s="1"/>
  <c r="W31" i="3"/>
  <c r="AD31" i="3" s="1"/>
  <c r="AE31" i="3" s="1"/>
  <c r="W22" i="3"/>
  <c r="AD22" i="3" s="1"/>
  <c r="AE22" i="3" s="1"/>
  <c r="W41" i="3"/>
  <c r="AD41" i="3" s="1"/>
  <c r="AE41" i="3" s="1"/>
  <c r="W58" i="3"/>
  <c r="Q58" i="3"/>
  <c r="W29" i="3"/>
  <c r="Q29" i="3"/>
  <c r="AD29" i="3" s="1"/>
  <c r="AE29" i="3" s="1"/>
  <c r="W33" i="3"/>
  <c r="AD33" i="3" s="1"/>
  <c r="AE33" i="3" s="1"/>
  <c r="W32" i="3"/>
  <c r="AD32" i="3" s="1"/>
  <c r="AE32" i="3" s="1"/>
  <c r="W43" i="3"/>
  <c r="AD43" i="3" s="1"/>
  <c r="W17" i="3"/>
  <c r="W38" i="3"/>
  <c r="AD58" i="3" l="1"/>
  <c r="AD38" i="3"/>
  <c r="AE38" i="3" s="1"/>
  <c r="AD17" i="3"/>
  <c r="AE17" i="3" s="1"/>
  <c r="C5" i="3" s="1"/>
  <c r="AE43" i="3"/>
  <c r="AD62" i="3" l="1"/>
  <c r="E68" i="3"/>
  <c r="E69" i="3"/>
  <c r="E67" i="3"/>
  <c r="E66" i="3"/>
  <c r="AE62" i="3"/>
  <c r="M68" i="3" l="1"/>
  <c r="M67" i="3"/>
  <c r="AB63" i="3"/>
  <c r="Z63" i="3"/>
  <c r="X63" i="3"/>
  <c r="U63" i="3"/>
  <c r="S63" i="3"/>
  <c r="P63" i="3"/>
  <c r="N63" i="3"/>
  <c r="L63" i="3"/>
  <c r="J63" i="3"/>
  <c r="H63" i="3"/>
  <c r="F63" i="3"/>
  <c r="D63" i="3"/>
  <c r="C63" i="3"/>
  <c r="G63" i="3"/>
  <c r="K63" i="3"/>
  <c r="O63" i="3"/>
  <c r="T63" i="3"/>
  <c r="Y63" i="3"/>
  <c r="AC63" i="3"/>
  <c r="E63" i="3"/>
  <c r="I63" i="3"/>
  <c r="M63" i="3"/>
  <c r="R63" i="3"/>
  <c r="V63" i="3"/>
  <c r="AA63" i="3"/>
  <c r="F66" i="3"/>
  <c r="F69" i="3"/>
  <c r="F67" i="3"/>
  <c r="F68" i="3"/>
</calcChain>
</file>

<file path=xl/sharedStrings.xml><?xml version="1.0" encoding="utf-8"?>
<sst xmlns="http://schemas.openxmlformats.org/spreadsheetml/2006/main" count="302" uniqueCount="26">
  <si>
    <t>2022-2023 учебный год</t>
  </si>
  <si>
    <t>Если ученик отсутствовал, то не забудьте в столбце "экзамен" напротив фамилии ребенка поставить "н"</t>
  </si>
  <si>
    <t>Писали работу</t>
  </si>
  <si>
    <t>Практико-ор.задачи</t>
  </si>
  <si>
    <t>Алгебра</t>
  </si>
  <si>
    <t>∑</t>
  </si>
  <si>
    <t>Геометрия</t>
  </si>
  <si>
    <t>Часть 2</t>
  </si>
  <si>
    <t>итого</t>
  </si>
  <si>
    <t>экзамен</t>
  </si>
  <si>
    <t>№</t>
  </si>
  <si>
    <t>ФИ</t>
  </si>
  <si>
    <t>х</t>
  </si>
  <si>
    <t>Итого выполнили:</t>
  </si>
  <si>
    <t>% выполнения:</t>
  </si>
  <si>
    <t>Количество учащихся, получивших</t>
  </si>
  <si>
    <t>"2"</t>
  </si>
  <si>
    <t>"3"</t>
  </si>
  <si>
    <t>Качество, %</t>
  </si>
  <si>
    <t>"4"</t>
  </si>
  <si>
    <t>Успеваемость, %</t>
  </si>
  <si>
    <t>"5"</t>
  </si>
  <si>
    <t>Учитель математики:____________/Я.Ю. Хрипаченко/</t>
  </si>
  <si>
    <t>ДАТА 10.05.2023</t>
  </si>
  <si>
    <t>н</t>
  </si>
  <si>
    <t>Итоговая контрольная работа в форме ОГЭ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</si>
</sst>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1" applyFont="1" applyProtection="1">
      <protection locked="0"/>
    </xf>
    <xf numFmtId="14" fontId="4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Protection="1">
      <protection locked="0"/>
    </xf>
    <xf numFmtId="0" fontId="5" fillId="0" borderId="9" xfId="1" applyFont="1" applyFill="1" applyBorder="1" applyProtection="1">
      <protection locked="0"/>
    </xf>
    <xf numFmtId="0" fontId="5" fillId="0" borderId="10" xfId="1" applyFont="1" applyFill="1" applyBorder="1" applyProtection="1">
      <protection locked="0"/>
    </xf>
    <xf numFmtId="0" fontId="5" fillId="0" borderId="11" xfId="1" applyFont="1" applyFill="1" applyBorder="1" applyProtection="1">
      <protection locked="0"/>
    </xf>
    <xf numFmtId="0" fontId="5" fillId="0" borderId="13" xfId="1" applyFont="1" applyFill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3" xfId="1" applyFont="1" applyBorder="1" applyProtection="1">
      <protection locked="0"/>
    </xf>
    <xf numFmtId="0" fontId="4" fillId="0" borderId="15" xfId="1" applyFont="1" applyBorder="1" applyProtection="1">
      <protection locked="0"/>
    </xf>
    <xf numFmtId="9" fontId="4" fillId="0" borderId="9" xfId="1" applyNumberFormat="1" applyFont="1" applyBorder="1" applyProtection="1">
      <protection locked="0"/>
    </xf>
    <xf numFmtId="9" fontId="4" fillId="0" borderId="1" xfId="1" applyNumberFormat="1" applyFont="1" applyBorder="1" applyProtection="1">
      <protection locked="0"/>
    </xf>
    <xf numFmtId="9" fontId="4" fillId="0" borderId="16" xfId="1" applyNumberFormat="1" applyFont="1" applyBorder="1" applyProtection="1">
      <protection locked="0"/>
    </xf>
    <xf numFmtId="9" fontId="4" fillId="0" borderId="3" xfId="1" applyNumberFormat="1" applyFont="1" applyBorder="1" applyProtection="1">
      <protection locked="0"/>
    </xf>
    <xf numFmtId="0" fontId="4" fillId="0" borderId="19" xfId="1" applyFont="1" applyBorder="1" applyProtection="1">
      <protection locked="0"/>
    </xf>
    <xf numFmtId="0" fontId="4" fillId="0" borderId="10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0" borderId="21" xfId="1" applyFont="1" applyBorder="1" applyProtection="1">
      <protection locked="0"/>
    </xf>
    <xf numFmtId="0" fontId="4" fillId="0" borderId="22" xfId="1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6" fillId="3" borderId="9" xfId="1" applyFont="1" applyFill="1" applyBorder="1" applyProtection="1">
      <protection locked="0"/>
    </xf>
    <xf numFmtId="0" fontId="7" fillId="3" borderId="9" xfId="1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/>
    </xf>
    <xf numFmtId="0" fontId="9" fillId="3" borderId="9" xfId="2" applyFont="1" applyFill="1" applyBorder="1" applyAlignment="1" applyProtection="1">
      <alignment horizontal="center" wrapText="1"/>
      <protection locked="0"/>
    </xf>
    <xf numFmtId="0" fontId="10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" xfId="2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" fontId="4" fillId="0" borderId="24" xfId="1" applyNumberFormat="1" applyFont="1" applyBorder="1" applyAlignment="1" applyProtection="1">
      <alignment horizontal="center" vertical="center"/>
      <protection locked="0"/>
    </xf>
    <xf numFmtId="1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10" fontId="4" fillId="0" borderId="1" xfId="1" applyNumberFormat="1" applyFont="1" applyBorder="1" applyAlignment="1" applyProtection="1">
      <alignment horizontal="center"/>
      <protection locked="0"/>
    </xf>
    <xf numFmtId="10" fontId="4" fillId="0" borderId="3" xfId="1" applyNumberFormat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71"/>
  <sheetViews>
    <sheetView tabSelected="1" zoomScaleNormal="100" zoomScaleSheetLayoutView="80" workbookViewId="0">
      <selection activeCell="AM28" sqref="AM28"/>
    </sheetView>
  </sheetViews>
  <sheetFormatPr defaultRowHeight="15" x14ac:dyDescent="0.25"/>
  <cols>
    <col min="1" max="1" width="4.7109375" style="1" customWidth="1"/>
    <col min="2" max="2" width="22.140625" style="1" customWidth="1"/>
    <col min="3" max="3" width="6.28515625" style="1" bestFit="1" customWidth="1"/>
    <col min="4" max="4" width="5" style="1" customWidth="1"/>
    <col min="5" max="5" width="5.140625" style="1" customWidth="1"/>
    <col min="6" max="6" width="4.85546875" style="1" customWidth="1"/>
    <col min="7" max="7" width="4.85546875" style="1" bestFit="1" customWidth="1"/>
    <col min="8" max="8" width="5.140625" style="1" bestFit="1" customWidth="1"/>
    <col min="9" max="9" width="5" style="1" customWidth="1"/>
    <col min="10" max="10" width="4.85546875" style="1" bestFit="1" customWidth="1"/>
    <col min="11" max="12" width="5.140625" style="1" bestFit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1" width="8.42578125" style="3" customWidth="1"/>
    <col min="32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 x14ac:dyDescent="0.3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5" ht="18.75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4" spans="1:35" x14ac:dyDescent="0.25">
      <c r="B4" s="2" t="s">
        <v>23</v>
      </c>
      <c r="C4" s="2"/>
      <c r="AG4" s="68" t="s">
        <v>1</v>
      </c>
      <c r="AH4" s="68"/>
      <c r="AI4" s="68"/>
    </row>
    <row r="5" spans="1:35" x14ac:dyDescent="0.25">
      <c r="B5" s="1" t="s">
        <v>2</v>
      </c>
      <c r="C5" s="1">
        <f>COUNTIF(AE9:AE61,"2")+COUNTIF(AE9:AE61,"3")+COUNTIF(AE9:AE61,"4")+COUNTIF(AE9:AE61,"5")</f>
        <v>49</v>
      </c>
      <c r="AG5" s="68"/>
      <c r="AH5" s="68"/>
      <c r="AI5" s="68"/>
    </row>
    <row r="6" spans="1:35" ht="15.75" thickBot="1" x14ac:dyDescent="0.3">
      <c r="AG6" s="68"/>
      <c r="AH6" s="68"/>
      <c r="AI6" s="68"/>
    </row>
    <row r="7" spans="1:35" x14ac:dyDescent="0.25">
      <c r="A7" s="4"/>
      <c r="B7" s="4"/>
      <c r="C7" s="62" t="s">
        <v>3</v>
      </c>
      <c r="D7" s="63"/>
      <c r="E7" s="63"/>
      <c r="F7" s="63"/>
      <c r="G7" s="64"/>
      <c r="H7" s="62" t="s">
        <v>4</v>
      </c>
      <c r="I7" s="63"/>
      <c r="J7" s="63"/>
      <c r="K7" s="63"/>
      <c r="L7" s="63"/>
      <c r="M7" s="63"/>
      <c r="N7" s="63"/>
      <c r="O7" s="63"/>
      <c r="P7" s="69"/>
      <c r="Q7" s="70" t="s">
        <v>5</v>
      </c>
      <c r="R7" s="72" t="s">
        <v>6</v>
      </c>
      <c r="S7" s="73"/>
      <c r="T7" s="73"/>
      <c r="U7" s="73"/>
      <c r="V7" s="74"/>
      <c r="W7" s="75" t="s">
        <v>5</v>
      </c>
      <c r="X7" s="76" t="s">
        <v>7</v>
      </c>
      <c r="Y7" s="77"/>
      <c r="Z7" s="77"/>
      <c r="AA7" s="77"/>
      <c r="AB7" s="77"/>
      <c r="AC7" s="78"/>
      <c r="AD7" s="79" t="s">
        <v>8</v>
      </c>
      <c r="AE7" s="81" t="s">
        <v>9</v>
      </c>
      <c r="AG7" s="68"/>
      <c r="AH7" s="68"/>
      <c r="AI7" s="68"/>
    </row>
    <row r="8" spans="1:35" x14ac:dyDescent="0.25">
      <c r="A8" s="5" t="s">
        <v>10</v>
      </c>
      <c r="B8" s="5" t="s">
        <v>11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7">
        <v>14</v>
      </c>
      <c r="Q8" s="71"/>
      <c r="R8" s="8">
        <v>15</v>
      </c>
      <c r="S8" s="5">
        <v>16</v>
      </c>
      <c r="T8" s="6">
        <v>17</v>
      </c>
      <c r="U8" s="6">
        <v>18</v>
      </c>
      <c r="V8" s="7">
        <v>19</v>
      </c>
      <c r="W8" s="71"/>
      <c r="X8" s="8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80"/>
      <c r="AE8" s="82"/>
      <c r="AG8" s="68"/>
      <c r="AH8" s="68"/>
      <c r="AI8" s="68"/>
    </row>
    <row r="9" spans="1:35" ht="15.75" x14ac:dyDescent="0.25">
      <c r="A9" s="22">
        <v>1</v>
      </c>
      <c r="B9" s="30"/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6">
        <v>1</v>
      </c>
      <c r="L9" s="36">
        <v>1</v>
      </c>
      <c r="M9" s="36">
        <v>1</v>
      </c>
      <c r="N9" s="36">
        <v>1</v>
      </c>
      <c r="O9" s="36">
        <v>1</v>
      </c>
      <c r="P9" s="36">
        <v>1</v>
      </c>
      <c r="Q9" s="32">
        <f t="shared" ref="Q9:Q20" si="0">SUM(C9:P9)</f>
        <v>14</v>
      </c>
      <c r="R9" s="37">
        <v>1</v>
      </c>
      <c r="S9" s="37">
        <v>1</v>
      </c>
      <c r="T9" s="37">
        <v>1</v>
      </c>
      <c r="U9" s="37">
        <v>1</v>
      </c>
      <c r="V9" s="37">
        <v>1</v>
      </c>
      <c r="W9" s="34">
        <f t="shared" ref="W9:W20" si="1">SUM(R9:V9)</f>
        <v>5</v>
      </c>
      <c r="X9" s="36">
        <v>2</v>
      </c>
      <c r="Y9" s="36">
        <v>2</v>
      </c>
      <c r="Z9" s="36">
        <v>2</v>
      </c>
      <c r="AA9" s="36">
        <v>0</v>
      </c>
      <c r="AB9" s="36" t="s">
        <v>12</v>
      </c>
      <c r="AC9" s="36" t="s">
        <v>12</v>
      </c>
      <c r="AD9" s="25">
        <f t="shared" ref="AD9:AD40" si="2">SUM(Q9,W9,X9:AC9)</f>
        <v>25</v>
      </c>
      <c r="AE9" s="25">
        <f t="shared" ref="AE9:AE40" si="3">IF(AND(AD9&gt;7,AD9&lt;15,W9&gt;1),3,IF(AND(AD9&gt;14,AD9&lt;22,W9&gt;1),4,IF(AND(AD9&gt;21,W9&gt;1),5,2)))</f>
        <v>5</v>
      </c>
      <c r="AG9" s="68"/>
      <c r="AH9" s="68"/>
      <c r="AI9" s="68"/>
    </row>
    <row r="10" spans="1:35" ht="15.75" x14ac:dyDescent="0.25">
      <c r="A10" s="22">
        <v>2</v>
      </c>
      <c r="B10" s="30"/>
      <c r="C10" s="31">
        <v>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2">
        <f t="shared" si="0"/>
        <v>14</v>
      </c>
      <c r="R10" s="33">
        <v>1</v>
      </c>
      <c r="S10" s="33">
        <v>0</v>
      </c>
      <c r="T10" s="33">
        <v>1</v>
      </c>
      <c r="U10" s="33">
        <v>1</v>
      </c>
      <c r="V10" s="33">
        <v>1</v>
      </c>
      <c r="W10" s="34">
        <f t="shared" si="1"/>
        <v>4</v>
      </c>
      <c r="X10" s="31">
        <v>2</v>
      </c>
      <c r="Y10" s="31">
        <v>2</v>
      </c>
      <c r="Z10" s="31" t="s">
        <v>12</v>
      </c>
      <c r="AA10" s="31" t="s">
        <v>12</v>
      </c>
      <c r="AB10" s="31" t="s">
        <v>12</v>
      </c>
      <c r="AC10" s="31" t="s">
        <v>12</v>
      </c>
      <c r="AD10" s="25">
        <f t="shared" si="2"/>
        <v>22</v>
      </c>
      <c r="AE10" s="25">
        <f t="shared" si="3"/>
        <v>5</v>
      </c>
      <c r="AG10" s="68"/>
      <c r="AH10" s="68"/>
      <c r="AI10" s="68"/>
    </row>
    <row r="11" spans="1:35" ht="15.75" x14ac:dyDescent="0.25">
      <c r="A11" s="22">
        <v>3</v>
      </c>
      <c r="B11" s="30"/>
      <c r="C11" s="31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2">
        <f t="shared" si="0"/>
        <v>14</v>
      </c>
      <c r="R11" s="33">
        <v>1</v>
      </c>
      <c r="S11" s="33">
        <v>0</v>
      </c>
      <c r="T11" s="33">
        <v>1</v>
      </c>
      <c r="U11" s="33">
        <v>1</v>
      </c>
      <c r="V11" s="33">
        <v>1</v>
      </c>
      <c r="W11" s="34">
        <f t="shared" si="1"/>
        <v>4</v>
      </c>
      <c r="X11" s="31">
        <v>1</v>
      </c>
      <c r="Y11" s="31">
        <v>2</v>
      </c>
      <c r="Z11" s="31" t="s">
        <v>12</v>
      </c>
      <c r="AA11" s="31" t="s">
        <v>12</v>
      </c>
      <c r="AB11" s="31" t="s">
        <v>12</v>
      </c>
      <c r="AC11" s="31" t="s">
        <v>12</v>
      </c>
      <c r="AD11" s="25">
        <f t="shared" si="2"/>
        <v>21</v>
      </c>
      <c r="AE11" s="25">
        <f t="shared" si="3"/>
        <v>4</v>
      </c>
    </row>
    <row r="12" spans="1:35" ht="15.75" x14ac:dyDescent="0.25">
      <c r="A12" s="22">
        <v>4</v>
      </c>
      <c r="B12" s="30"/>
      <c r="C12" s="31">
        <v>1</v>
      </c>
      <c r="D12" s="31">
        <v>1</v>
      </c>
      <c r="E12" s="31">
        <v>1</v>
      </c>
      <c r="F12" s="31">
        <v>0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1">
        <v>1</v>
      </c>
      <c r="Q12" s="32">
        <f t="shared" si="0"/>
        <v>13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4">
        <f t="shared" si="1"/>
        <v>5</v>
      </c>
      <c r="X12" s="31">
        <v>2</v>
      </c>
      <c r="Y12" s="31">
        <v>0</v>
      </c>
      <c r="Z12" s="31">
        <v>0</v>
      </c>
      <c r="AA12" s="31" t="s">
        <v>12</v>
      </c>
      <c r="AB12" s="31" t="s">
        <v>12</v>
      </c>
      <c r="AC12" s="31" t="s">
        <v>12</v>
      </c>
      <c r="AD12" s="25">
        <f t="shared" si="2"/>
        <v>20</v>
      </c>
      <c r="AE12" s="25">
        <f t="shared" si="3"/>
        <v>4</v>
      </c>
    </row>
    <row r="13" spans="1:35" ht="15.75" x14ac:dyDescent="0.25">
      <c r="A13" s="22">
        <v>5</v>
      </c>
      <c r="B13" s="30"/>
      <c r="C13" s="36">
        <v>1</v>
      </c>
      <c r="D13" s="36">
        <v>1</v>
      </c>
      <c r="E13" s="36">
        <v>1</v>
      </c>
      <c r="F13" s="36">
        <v>0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2">
        <f t="shared" si="0"/>
        <v>13</v>
      </c>
      <c r="R13" s="37">
        <v>1</v>
      </c>
      <c r="S13" s="37">
        <v>1</v>
      </c>
      <c r="T13" s="37">
        <v>0</v>
      </c>
      <c r="U13" s="37">
        <v>1</v>
      </c>
      <c r="V13" s="37">
        <v>0</v>
      </c>
      <c r="W13" s="34">
        <f t="shared" si="1"/>
        <v>3</v>
      </c>
      <c r="X13" s="36">
        <v>0</v>
      </c>
      <c r="Y13" s="36">
        <v>2</v>
      </c>
      <c r="Z13" s="36">
        <v>2</v>
      </c>
      <c r="AA13" s="36" t="s">
        <v>12</v>
      </c>
      <c r="AB13" s="36" t="s">
        <v>12</v>
      </c>
      <c r="AC13" s="36" t="s">
        <v>12</v>
      </c>
      <c r="AD13" s="25">
        <f t="shared" si="2"/>
        <v>20</v>
      </c>
      <c r="AE13" s="25">
        <f t="shared" si="3"/>
        <v>4</v>
      </c>
    </row>
    <row r="14" spans="1:35" ht="15.75" x14ac:dyDescent="0.25">
      <c r="A14" s="22">
        <v>6</v>
      </c>
      <c r="B14" s="30"/>
      <c r="C14" s="31">
        <v>1</v>
      </c>
      <c r="D14" s="31">
        <v>1</v>
      </c>
      <c r="E14" s="31">
        <v>1</v>
      </c>
      <c r="F14" s="31">
        <v>0</v>
      </c>
      <c r="G14" s="31">
        <v>1</v>
      </c>
      <c r="H14" s="31">
        <v>1</v>
      </c>
      <c r="I14" s="31">
        <v>1</v>
      </c>
      <c r="J14" s="31">
        <v>0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1">
        <v>1</v>
      </c>
      <c r="Q14" s="32">
        <f t="shared" si="0"/>
        <v>12</v>
      </c>
      <c r="R14" s="33">
        <v>0</v>
      </c>
      <c r="S14" s="33">
        <v>1</v>
      </c>
      <c r="T14" s="33">
        <v>1</v>
      </c>
      <c r="U14" s="33">
        <v>1</v>
      </c>
      <c r="V14" s="33">
        <v>1</v>
      </c>
      <c r="W14" s="34">
        <f t="shared" si="1"/>
        <v>4</v>
      </c>
      <c r="X14" s="31">
        <v>1</v>
      </c>
      <c r="Y14" s="31">
        <v>2</v>
      </c>
      <c r="Z14" s="31" t="s">
        <v>12</v>
      </c>
      <c r="AA14" s="31" t="s">
        <v>12</v>
      </c>
      <c r="AB14" s="31" t="s">
        <v>12</v>
      </c>
      <c r="AC14" s="31" t="s">
        <v>12</v>
      </c>
      <c r="AD14" s="25">
        <f t="shared" si="2"/>
        <v>19</v>
      </c>
      <c r="AE14" s="25">
        <f t="shared" si="3"/>
        <v>4</v>
      </c>
    </row>
    <row r="15" spans="1:35" ht="15.75" x14ac:dyDescent="0.25">
      <c r="A15" s="22">
        <v>7</v>
      </c>
      <c r="B15" s="30"/>
      <c r="C15" s="36">
        <v>1</v>
      </c>
      <c r="D15" s="36">
        <v>1</v>
      </c>
      <c r="E15" s="36">
        <v>1</v>
      </c>
      <c r="F15" s="36">
        <v>1</v>
      </c>
      <c r="G15" s="36">
        <v>1</v>
      </c>
      <c r="H15" s="36">
        <v>1</v>
      </c>
      <c r="I15" s="36">
        <v>1</v>
      </c>
      <c r="J15" s="36">
        <v>1</v>
      </c>
      <c r="K15" s="36">
        <v>1</v>
      </c>
      <c r="L15" s="36">
        <v>0</v>
      </c>
      <c r="M15" s="36">
        <v>1</v>
      </c>
      <c r="N15" s="36">
        <v>1</v>
      </c>
      <c r="O15" s="36">
        <v>1</v>
      </c>
      <c r="P15" s="36">
        <v>1</v>
      </c>
      <c r="Q15" s="32">
        <f t="shared" si="0"/>
        <v>13</v>
      </c>
      <c r="R15" s="37">
        <v>0</v>
      </c>
      <c r="S15" s="37">
        <v>1</v>
      </c>
      <c r="T15" s="37">
        <v>0</v>
      </c>
      <c r="U15" s="37">
        <v>1</v>
      </c>
      <c r="V15" s="37">
        <v>1</v>
      </c>
      <c r="W15" s="34">
        <f t="shared" si="1"/>
        <v>3</v>
      </c>
      <c r="X15" s="36">
        <v>2</v>
      </c>
      <c r="Y15" s="36">
        <v>1</v>
      </c>
      <c r="Z15" s="36" t="s">
        <v>12</v>
      </c>
      <c r="AA15" s="36" t="s">
        <v>12</v>
      </c>
      <c r="AB15" s="36" t="s">
        <v>12</v>
      </c>
      <c r="AC15" s="36" t="s">
        <v>12</v>
      </c>
      <c r="AD15" s="25">
        <f t="shared" si="2"/>
        <v>19</v>
      </c>
      <c r="AE15" s="25">
        <f t="shared" si="3"/>
        <v>4</v>
      </c>
    </row>
    <row r="16" spans="1:35" ht="15.75" x14ac:dyDescent="0.25">
      <c r="A16" s="22">
        <v>8</v>
      </c>
      <c r="B16" s="30"/>
      <c r="C16" s="36">
        <v>1</v>
      </c>
      <c r="D16" s="36">
        <v>1</v>
      </c>
      <c r="E16" s="36">
        <v>1</v>
      </c>
      <c r="F16" s="36">
        <v>1</v>
      </c>
      <c r="G16" s="36">
        <v>1</v>
      </c>
      <c r="H16" s="36">
        <v>0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6">
        <v>1</v>
      </c>
      <c r="O16" s="36">
        <v>1</v>
      </c>
      <c r="P16" s="36">
        <v>0</v>
      </c>
      <c r="Q16" s="32">
        <f t="shared" si="0"/>
        <v>12</v>
      </c>
      <c r="R16" s="37">
        <v>0</v>
      </c>
      <c r="S16" s="37">
        <v>1</v>
      </c>
      <c r="T16" s="37">
        <v>0</v>
      </c>
      <c r="U16" s="37">
        <v>1</v>
      </c>
      <c r="V16" s="37">
        <v>1</v>
      </c>
      <c r="W16" s="34">
        <f t="shared" si="1"/>
        <v>3</v>
      </c>
      <c r="X16" s="36">
        <v>2</v>
      </c>
      <c r="Y16" s="36">
        <v>2</v>
      </c>
      <c r="Z16" s="36" t="s">
        <v>12</v>
      </c>
      <c r="AA16" s="36" t="s">
        <v>12</v>
      </c>
      <c r="AB16" s="36" t="s">
        <v>12</v>
      </c>
      <c r="AC16" s="36" t="s">
        <v>12</v>
      </c>
      <c r="AD16" s="25">
        <f t="shared" si="2"/>
        <v>19</v>
      </c>
      <c r="AE16" s="25">
        <f t="shared" si="3"/>
        <v>4</v>
      </c>
    </row>
    <row r="17" spans="1:31" ht="15.75" x14ac:dyDescent="0.25">
      <c r="A17" s="22">
        <v>9</v>
      </c>
      <c r="B17" s="23"/>
      <c r="C17" s="27">
        <v>1</v>
      </c>
      <c r="D17" s="27">
        <v>1</v>
      </c>
      <c r="E17" s="27">
        <v>1</v>
      </c>
      <c r="F17" s="27">
        <v>1</v>
      </c>
      <c r="G17" s="27">
        <v>0</v>
      </c>
      <c r="H17" s="27">
        <v>1</v>
      </c>
      <c r="I17" s="27">
        <v>1</v>
      </c>
      <c r="J17" s="27">
        <v>1</v>
      </c>
      <c r="K17" s="27">
        <v>0</v>
      </c>
      <c r="L17" s="27">
        <v>1</v>
      </c>
      <c r="M17" s="27">
        <v>1</v>
      </c>
      <c r="N17" s="27">
        <v>0</v>
      </c>
      <c r="O17" s="27">
        <v>1</v>
      </c>
      <c r="P17" s="27">
        <v>1</v>
      </c>
      <c r="Q17" s="25">
        <f t="shared" si="0"/>
        <v>11</v>
      </c>
      <c r="R17" s="28">
        <v>0</v>
      </c>
      <c r="S17" s="28">
        <v>1</v>
      </c>
      <c r="T17" s="28">
        <v>1</v>
      </c>
      <c r="U17" s="28">
        <v>1</v>
      </c>
      <c r="V17" s="28">
        <v>1</v>
      </c>
      <c r="W17" s="25">
        <f t="shared" si="1"/>
        <v>4</v>
      </c>
      <c r="X17" s="24">
        <v>2</v>
      </c>
      <c r="Y17" s="24"/>
      <c r="Z17" s="24">
        <v>1</v>
      </c>
      <c r="AA17" s="26"/>
      <c r="AB17" s="26"/>
      <c r="AC17" s="26"/>
      <c r="AD17" s="25">
        <f t="shared" si="2"/>
        <v>18</v>
      </c>
      <c r="AE17" s="25">
        <f t="shared" si="3"/>
        <v>4</v>
      </c>
    </row>
    <row r="18" spans="1:31" ht="15.75" x14ac:dyDescent="0.25">
      <c r="A18" s="22">
        <v>10</v>
      </c>
      <c r="B18" s="38"/>
      <c r="C18" s="31">
        <v>1</v>
      </c>
      <c r="D18" s="31">
        <v>1</v>
      </c>
      <c r="E18" s="31">
        <v>1</v>
      </c>
      <c r="F18" s="31">
        <v>0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31">
        <v>0</v>
      </c>
      <c r="Q18" s="32">
        <f t="shared" si="0"/>
        <v>12</v>
      </c>
      <c r="R18" s="33">
        <v>0</v>
      </c>
      <c r="S18" s="33">
        <v>0</v>
      </c>
      <c r="T18" s="33">
        <v>1</v>
      </c>
      <c r="U18" s="33">
        <v>1</v>
      </c>
      <c r="V18" s="33">
        <v>1</v>
      </c>
      <c r="W18" s="34">
        <f t="shared" si="1"/>
        <v>3</v>
      </c>
      <c r="X18" s="31">
        <v>2</v>
      </c>
      <c r="Y18" s="31" t="s">
        <v>12</v>
      </c>
      <c r="Z18" s="31" t="s">
        <v>12</v>
      </c>
      <c r="AA18" s="31" t="s">
        <v>12</v>
      </c>
      <c r="AB18" s="31" t="s">
        <v>12</v>
      </c>
      <c r="AC18" s="31" t="s">
        <v>12</v>
      </c>
      <c r="AD18" s="25">
        <f t="shared" si="2"/>
        <v>17</v>
      </c>
      <c r="AE18" s="25">
        <f t="shared" si="3"/>
        <v>4</v>
      </c>
    </row>
    <row r="19" spans="1:31" ht="15.75" x14ac:dyDescent="0.25">
      <c r="A19" s="22">
        <v>11</v>
      </c>
      <c r="B19" s="30"/>
      <c r="C19" s="36">
        <v>1</v>
      </c>
      <c r="D19" s="36">
        <v>1</v>
      </c>
      <c r="E19" s="36">
        <v>1</v>
      </c>
      <c r="F19" s="36">
        <v>0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36">
        <v>1</v>
      </c>
      <c r="P19" s="36">
        <v>1</v>
      </c>
      <c r="Q19" s="32">
        <f t="shared" si="0"/>
        <v>13</v>
      </c>
      <c r="R19" s="37">
        <v>1</v>
      </c>
      <c r="S19" s="37">
        <v>0</v>
      </c>
      <c r="T19" s="37">
        <v>1</v>
      </c>
      <c r="U19" s="37">
        <v>0</v>
      </c>
      <c r="V19" s="37">
        <v>1</v>
      </c>
      <c r="W19" s="34">
        <f t="shared" si="1"/>
        <v>3</v>
      </c>
      <c r="X19" s="36">
        <v>0</v>
      </c>
      <c r="Y19" s="36">
        <v>1</v>
      </c>
      <c r="Z19" s="36" t="s">
        <v>12</v>
      </c>
      <c r="AA19" s="36" t="s">
        <v>12</v>
      </c>
      <c r="AB19" s="36" t="s">
        <v>12</v>
      </c>
      <c r="AC19" s="36" t="s">
        <v>12</v>
      </c>
      <c r="AD19" s="25">
        <f t="shared" si="2"/>
        <v>17</v>
      </c>
      <c r="AE19" s="25">
        <f t="shared" si="3"/>
        <v>4</v>
      </c>
    </row>
    <row r="20" spans="1:31" ht="15.75" x14ac:dyDescent="0.25">
      <c r="A20" s="22">
        <v>12</v>
      </c>
      <c r="B20" s="30"/>
      <c r="C20" s="36">
        <v>0</v>
      </c>
      <c r="D20" s="36">
        <v>0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0</v>
      </c>
      <c r="O20" s="36">
        <v>1</v>
      </c>
      <c r="P20" s="36">
        <v>0</v>
      </c>
      <c r="Q20" s="32">
        <f t="shared" si="0"/>
        <v>10</v>
      </c>
      <c r="R20" s="37">
        <v>1</v>
      </c>
      <c r="S20" s="37">
        <v>1</v>
      </c>
      <c r="T20" s="37">
        <v>1</v>
      </c>
      <c r="U20" s="37">
        <v>1</v>
      </c>
      <c r="V20" s="37">
        <v>1</v>
      </c>
      <c r="W20" s="34">
        <f t="shared" si="1"/>
        <v>5</v>
      </c>
      <c r="X20" s="36">
        <v>2</v>
      </c>
      <c r="Y20" s="36">
        <v>0</v>
      </c>
      <c r="Z20" s="36">
        <v>0</v>
      </c>
      <c r="AA20" s="36" t="s">
        <v>12</v>
      </c>
      <c r="AB20" s="36" t="s">
        <v>12</v>
      </c>
      <c r="AC20" s="36" t="s">
        <v>12</v>
      </c>
      <c r="AD20" s="25">
        <f t="shared" si="2"/>
        <v>17</v>
      </c>
      <c r="AE20" s="25">
        <f t="shared" si="3"/>
        <v>4</v>
      </c>
    </row>
    <row r="21" spans="1:31" ht="15.75" x14ac:dyDescent="0.25">
      <c r="A21" s="22">
        <v>13</v>
      </c>
      <c r="B21" s="39"/>
      <c r="C21" s="43">
        <v>1</v>
      </c>
      <c r="D21" s="43">
        <v>1</v>
      </c>
      <c r="E21" s="43">
        <v>0</v>
      </c>
      <c r="F21" s="43">
        <v>0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1</v>
      </c>
      <c r="M21" s="43">
        <v>1</v>
      </c>
      <c r="N21" s="43">
        <v>1</v>
      </c>
      <c r="O21" s="43">
        <v>1</v>
      </c>
      <c r="P21" s="43">
        <v>1</v>
      </c>
      <c r="Q21" s="41">
        <v>12</v>
      </c>
      <c r="R21" s="44">
        <v>1</v>
      </c>
      <c r="S21" s="44">
        <v>1</v>
      </c>
      <c r="T21" s="44">
        <v>1</v>
      </c>
      <c r="U21" s="44">
        <v>1</v>
      </c>
      <c r="V21" s="44">
        <v>1</v>
      </c>
      <c r="W21" s="35">
        <v>5</v>
      </c>
      <c r="X21" s="40" t="s">
        <v>12</v>
      </c>
      <c r="Y21" s="40" t="s">
        <v>12</v>
      </c>
      <c r="Z21" s="40" t="s">
        <v>12</v>
      </c>
      <c r="AA21" s="42" t="s">
        <v>12</v>
      </c>
      <c r="AB21" s="42" t="s">
        <v>12</v>
      </c>
      <c r="AC21" s="42" t="s">
        <v>12</v>
      </c>
      <c r="AD21" s="25">
        <f t="shared" si="2"/>
        <v>17</v>
      </c>
      <c r="AE21" s="25">
        <f t="shared" si="3"/>
        <v>4</v>
      </c>
    </row>
    <row r="22" spans="1:31" ht="15.75" x14ac:dyDescent="0.25">
      <c r="A22" s="22">
        <v>14</v>
      </c>
      <c r="B22" s="23"/>
      <c r="C22" s="27">
        <v>1</v>
      </c>
      <c r="D22" s="27">
        <v>1</v>
      </c>
      <c r="E22" s="27">
        <v>1</v>
      </c>
      <c r="F22" s="27">
        <v>0</v>
      </c>
      <c r="G22" s="27">
        <v>1</v>
      </c>
      <c r="H22" s="27">
        <v>1</v>
      </c>
      <c r="I22" s="27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0</v>
      </c>
      <c r="P22" s="27">
        <v>0</v>
      </c>
      <c r="Q22" s="25">
        <f>SUM(C22:P22)</f>
        <v>11</v>
      </c>
      <c r="R22" s="28" t="s">
        <v>12</v>
      </c>
      <c r="S22" s="28">
        <v>1</v>
      </c>
      <c r="T22" s="28">
        <v>1</v>
      </c>
      <c r="U22" s="28">
        <v>0</v>
      </c>
      <c r="V22" s="28">
        <v>1</v>
      </c>
      <c r="W22" s="25">
        <f>SUM(R22:V22)</f>
        <v>3</v>
      </c>
      <c r="X22" s="24"/>
      <c r="Y22" s="24">
        <v>2</v>
      </c>
      <c r="Z22" s="24"/>
      <c r="AA22" s="26"/>
      <c r="AB22" s="26"/>
      <c r="AC22" s="26"/>
      <c r="AD22" s="25">
        <f t="shared" si="2"/>
        <v>16</v>
      </c>
      <c r="AE22" s="25">
        <f t="shared" si="3"/>
        <v>4</v>
      </c>
    </row>
    <row r="23" spans="1:31" ht="15.75" x14ac:dyDescent="0.25">
      <c r="A23" s="22">
        <v>15</v>
      </c>
      <c r="B23" s="23"/>
      <c r="C23" s="27">
        <v>1</v>
      </c>
      <c r="D23" s="27">
        <v>1</v>
      </c>
      <c r="E23" s="27">
        <v>1</v>
      </c>
      <c r="F23" s="27">
        <v>0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0</v>
      </c>
      <c r="O23" s="27">
        <v>1</v>
      </c>
      <c r="P23" s="27">
        <v>0</v>
      </c>
      <c r="Q23" s="25">
        <f>SUM(C23:P23)</f>
        <v>11</v>
      </c>
      <c r="R23" s="28" t="s">
        <v>12</v>
      </c>
      <c r="S23" s="28" t="s">
        <v>12</v>
      </c>
      <c r="T23" s="28">
        <v>1</v>
      </c>
      <c r="U23" s="28">
        <v>1</v>
      </c>
      <c r="V23" s="28">
        <v>1</v>
      </c>
      <c r="W23" s="25">
        <f>SUM(R23:V23)</f>
        <v>3</v>
      </c>
      <c r="X23" s="24"/>
      <c r="Y23" s="24">
        <v>2</v>
      </c>
      <c r="Z23" s="24"/>
      <c r="AA23" s="26"/>
      <c r="AB23" s="26"/>
      <c r="AC23" s="26"/>
      <c r="AD23" s="25">
        <f t="shared" si="2"/>
        <v>16</v>
      </c>
      <c r="AE23" s="25">
        <f t="shared" si="3"/>
        <v>4</v>
      </c>
    </row>
    <row r="24" spans="1:31" ht="15.75" x14ac:dyDescent="0.25">
      <c r="A24" s="22">
        <v>16</v>
      </c>
      <c r="B24" s="30"/>
      <c r="C24" s="31">
        <v>1</v>
      </c>
      <c r="D24" s="31">
        <v>1</v>
      </c>
      <c r="E24" s="31">
        <v>1</v>
      </c>
      <c r="F24" s="31">
        <v>0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0</v>
      </c>
      <c r="Q24" s="32">
        <f>SUM(C24:P24)</f>
        <v>12</v>
      </c>
      <c r="R24" s="33">
        <v>1</v>
      </c>
      <c r="S24" s="33">
        <v>1</v>
      </c>
      <c r="T24" s="33">
        <v>0</v>
      </c>
      <c r="U24" s="33">
        <v>1</v>
      </c>
      <c r="V24" s="33">
        <v>1</v>
      </c>
      <c r="W24" s="34">
        <f>SUM(R24:V24)</f>
        <v>4</v>
      </c>
      <c r="X24" s="31">
        <v>0</v>
      </c>
      <c r="Y24" s="31">
        <v>0</v>
      </c>
      <c r="Z24" s="31" t="s">
        <v>12</v>
      </c>
      <c r="AA24" s="31" t="s">
        <v>12</v>
      </c>
      <c r="AB24" s="31" t="s">
        <v>12</v>
      </c>
      <c r="AC24" s="31" t="s">
        <v>12</v>
      </c>
      <c r="AD24" s="25">
        <f t="shared" si="2"/>
        <v>16</v>
      </c>
      <c r="AE24" s="25">
        <f t="shared" si="3"/>
        <v>4</v>
      </c>
    </row>
    <row r="25" spans="1:31" ht="15.75" x14ac:dyDescent="0.25">
      <c r="A25" s="22">
        <v>17</v>
      </c>
      <c r="B25" s="30"/>
      <c r="C25" s="36">
        <v>1</v>
      </c>
      <c r="D25" s="36">
        <v>0</v>
      </c>
      <c r="E25" s="36">
        <v>1</v>
      </c>
      <c r="F25" s="36">
        <v>0</v>
      </c>
      <c r="G25" s="36">
        <v>0</v>
      </c>
      <c r="H25" s="36">
        <v>1</v>
      </c>
      <c r="I25" s="36">
        <v>1</v>
      </c>
      <c r="J25" s="36">
        <v>1</v>
      </c>
      <c r="K25" s="36">
        <v>1</v>
      </c>
      <c r="L25" s="36">
        <v>1</v>
      </c>
      <c r="M25" s="36">
        <v>1</v>
      </c>
      <c r="N25" s="36">
        <v>0</v>
      </c>
      <c r="O25" s="36">
        <v>1</v>
      </c>
      <c r="P25" s="36">
        <v>1</v>
      </c>
      <c r="Q25" s="32">
        <f>SUM(C25:P25)</f>
        <v>10</v>
      </c>
      <c r="R25" s="37">
        <v>1</v>
      </c>
      <c r="S25" s="37">
        <v>1</v>
      </c>
      <c r="T25" s="37">
        <v>1</v>
      </c>
      <c r="U25" s="37">
        <v>1</v>
      </c>
      <c r="V25" s="37">
        <v>0</v>
      </c>
      <c r="W25" s="34">
        <f>SUM(R25:V25)</f>
        <v>4</v>
      </c>
      <c r="X25" s="36">
        <v>2</v>
      </c>
      <c r="Y25" s="36">
        <v>0</v>
      </c>
      <c r="Z25" s="36" t="s">
        <v>12</v>
      </c>
      <c r="AA25" s="36" t="s">
        <v>12</v>
      </c>
      <c r="AB25" s="36" t="s">
        <v>12</v>
      </c>
      <c r="AC25" s="36" t="s">
        <v>12</v>
      </c>
      <c r="AD25" s="25">
        <f t="shared" si="2"/>
        <v>16</v>
      </c>
      <c r="AE25" s="25">
        <f t="shared" si="3"/>
        <v>4</v>
      </c>
    </row>
    <row r="26" spans="1:31" ht="15.75" x14ac:dyDescent="0.25">
      <c r="A26" s="22">
        <v>18</v>
      </c>
      <c r="B26" s="39"/>
      <c r="C26" s="43">
        <v>1</v>
      </c>
      <c r="D26" s="43">
        <v>1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1</v>
      </c>
      <c r="M26" s="43">
        <v>1</v>
      </c>
      <c r="N26" s="43">
        <v>0</v>
      </c>
      <c r="O26" s="43">
        <v>0</v>
      </c>
      <c r="P26" s="43">
        <v>1</v>
      </c>
      <c r="Q26" s="35">
        <v>12</v>
      </c>
      <c r="R26" s="44">
        <v>0</v>
      </c>
      <c r="S26" s="44" t="s">
        <v>24</v>
      </c>
      <c r="T26" s="44">
        <v>1</v>
      </c>
      <c r="U26" s="44">
        <v>1</v>
      </c>
      <c r="V26" s="44">
        <v>1</v>
      </c>
      <c r="W26" s="35">
        <v>3</v>
      </c>
      <c r="X26" s="43" t="s">
        <v>24</v>
      </c>
      <c r="Y26" s="43" t="s">
        <v>24</v>
      </c>
      <c r="Z26" s="43" t="s">
        <v>24</v>
      </c>
      <c r="AA26" s="44" t="s">
        <v>24</v>
      </c>
      <c r="AB26" s="44" t="s">
        <v>24</v>
      </c>
      <c r="AC26" s="44" t="s">
        <v>24</v>
      </c>
      <c r="AD26" s="25">
        <f t="shared" si="2"/>
        <v>15</v>
      </c>
      <c r="AE26" s="25">
        <f t="shared" si="3"/>
        <v>4</v>
      </c>
    </row>
    <row r="27" spans="1:31" ht="15.75" x14ac:dyDescent="0.25">
      <c r="A27" s="22">
        <v>19</v>
      </c>
      <c r="B27" s="23"/>
      <c r="C27" s="27">
        <v>1</v>
      </c>
      <c r="D27" s="27">
        <v>1</v>
      </c>
      <c r="E27" s="27">
        <v>0</v>
      </c>
      <c r="F27" s="27">
        <v>0</v>
      </c>
      <c r="G27" s="27">
        <v>1</v>
      </c>
      <c r="H27" s="27">
        <v>1</v>
      </c>
      <c r="I27" s="27">
        <v>1</v>
      </c>
      <c r="J27" s="27">
        <v>0</v>
      </c>
      <c r="K27" s="27">
        <v>1</v>
      </c>
      <c r="L27" s="27">
        <v>1</v>
      </c>
      <c r="M27" s="27">
        <v>1</v>
      </c>
      <c r="N27" s="27">
        <v>1</v>
      </c>
      <c r="O27" s="27">
        <v>1</v>
      </c>
      <c r="P27" s="27">
        <v>0</v>
      </c>
      <c r="Q27" s="25">
        <f t="shared" ref="Q27:Q33" si="4">SUM(C27:P27)</f>
        <v>10</v>
      </c>
      <c r="R27" s="28">
        <v>1</v>
      </c>
      <c r="S27" s="28">
        <v>1</v>
      </c>
      <c r="T27" s="28">
        <v>1</v>
      </c>
      <c r="U27" s="28">
        <v>1</v>
      </c>
      <c r="V27" s="28">
        <v>0</v>
      </c>
      <c r="W27" s="25">
        <f t="shared" ref="W27:W33" si="5">SUM(R27:V27)</f>
        <v>4</v>
      </c>
      <c r="X27" s="24"/>
      <c r="Y27" s="24"/>
      <c r="Z27" s="24"/>
      <c r="AA27" s="26"/>
      <c r="AB27" s="26"/>
      <c r="AC27" s="26"/>
      <c r="AD27" s="25">
        <f t="shared" si="2"/>
        <v>14</v>
      </c>
      <c r="AE27" s="25">
        <f t="shared" si="3"/>
        <v>3</v>
      </c>
    </row>
    <row r="28" spans="1:31" ht="15.75" x14ac:dyDescent="0.25">
      <c r="A28" s="22">
        <v>20</v>
      </c>
      <c r="B28" s="30"/>
      <c r="C28" s="36">
        <v>1</v>
      </c>
      <c r="D28" s="36">
        <v>1</v>
      </c>
      <c r="E28" s="36">
        <v>1</v>
      </c>
      <c r="F28" s="36">
        <v>1</v>
      </c>
      <c r="G28" s="36">
        <v>1</v>
      </c>
      <c r="H28" s="36">
        <v>0</v>
      </c>
      <c r="I28" s="36">
        <v>1</v>
      </c>
      <c r="J28" s="36">
        <v>0</v>
      </c>
      <c r="K28" s="36">
        <v>1</v>
      </c>
      <c r="L28" s="36">
        <v>1</v>
      </c>
      <c r="M28" s="36">
        <v>1</v>
      </c>
      <c r="N28" s="36">
        <v>1</v>
      </c>
      <c r="O28" s="36">
        <v>1</v>
      </c>
      <c r="P28" s="36">
        <v>0</v>
      </c>
      <c r="Q28" s="32">
        <f t="shared" si="4"/>
        <v>11</v>
      </c>
      <c r="R28" s="37">
        <v>0</v>
      </c>
      <c r="S28" s="37">
        <v>0</v>
      </c>
      <c r="T28" s="37">
        <v>1</v>
      </c>
      <c r="U28" s="37">
        <v>1</v>
      </c>
      <c r="V28" s="37">
        <v>1</v>
      </c>
      <c r="W28" s="34">
        <f t="shared" si="5"/>
        <v>3</v>
      </c>
      <c r="X28" s="36" t="s">
        <v>12</v>
      </c>
      <c r="Y28" s="36" t="s">
        <v>12</v>
      </c>
      <c r="Z28" s="36" t="s">
        <v>12</v>
      </c>
      <c r="AA28" s="36" t="s">
        <v>12</v>
      </c>
      <c r="AB28" s="36" t="s">
        <v>12</v>
      </c>
      <c r="AC28" s="36" t="s">
        <v>12</v>
      </c>
      <c r="AD28" s="25">
        <f t="shared" si="2"/>
        <v>14</v>
      </c>
      <c r="AE28" s="25">
        <f t="shared" si="3"/>
        <v>3</v>
      </c>
    </row>
    <row r="29" spans="1:31" ht="15.75" x14ac:dyDescent="0.25">
      <c r="A29" s="22">
        <v>21</v>
      </c>
      <c r="B29" s="23"/>
      <c r="C29" s="24">
        <v>1</v>
      </c>
      <c r="D29" s="24">
        <v>1</v>
      </c>
      <c r="E29" s="24">
        <v>1</v>
      </c>
      <c r="F29" s="24">
        <v>0</v>
      </c>
      <c r="G29" s="24">
        <v>1</v>
      </c>
      <c r="H29" s="24">
        <v>1</v>
      </c>
      <c r="I29" s="24">
        <v>0</v>
      </c>
      <c r="J29" s="24">
        <v>1</v>
      </c>
      <c r="K29" s="24">
        <v>0</v>
      </c>
      <c r="L29" s="24">
        <v>1</v>
      </c>
      <c r="M29" s="24">
        <v>1</v>
      </c>
      <c r="N29" s="24">
        <v>1</v>
      </c>
      <c r="O29" s="24">
        <v>0</v>
      </c>
      <c r="P29" s="24">
        <v>1</v>
      </c>
      <c r="Q29" s="25">
        <f t="shared" si="4"/>
        <v>10</v>
      </c>
      <c r="R29" s="26" t="s">
        <v>12</v>
      </c>
      <c r="S29" s="26">
        <v>0</v>
      </c>
      <c r="T29" s="26">
        <v>1</v>
      </c>
      <c r="U29" s="26">
        <v>1</v>
      </c>
      <c r="V29" s="26">
        <v>1</v>
      </c>
      <c r="W29" s="25">
        <f t="shared" si="5"/>
        <v>3</v>
      </c>
      <c r="X29" s="24"/>
      <c r="Y29" s="24"/>
      <c r="Z29" s="24"/>
      <c r="AA29" s="26"/>
      <c r="AB29" s="26"/>
      <c r="AC29" s="26"/>
      <c r="AD29" s="25">
        <f t="shared" si="2"/>
        <v>13</v>
      </c>
      <c r="AE29" s="25">
        <f t="shared" si="3"/>
        <v>3</v>
      </c>
    </row>
    <row r="30" spans="1:31" ht="15.75" x14ac:dyDescent="0.25">
      <c r="A30" s="22">
        <v>22</v>
      </c>
      <c r="B30" s="30"/>
      <c r="C30" s="36">
        <v>1</v>
      </c>
      <c r="D30" s="36">
        <v>0</v>
      </c>
      <c r="E30" s="36">
        <v>0</v>
      </c>
      <c r="F30" s="36" t="s">
        <v>12</v>
      </c>
      <c r="G30" s="36">
        <v>1</v>
      </c>
      <c r="H30" s="36">
        <v>0</v>
      </c>
      <c r="I30" s="36">
        <v>1</v>
      </c>
      <c r="J30" s="36">
        <v>1</v>
      </c>
      <c r="K30" s="36">
        <v>1</v>
      </c>
      <c r="L30" s="36">
        <v>1</v>
      </c>
      <c r="M30" s="36">
        <v>1</v>
      </c>
      <c r="N30" s="36">
        <v>0</v>
      </c>
      <c r="O30" s="36">
        <v>1</v>
      </c>
      <c r="P30" s="36">
        <v>1</v>
      </c>
      <c r="Q30" s="32">
        <f t="shared" si="4"/>
        <v>9</v>
      </c>
      <c r="R30" s="37">
        <v>0</v>
      </c>
      <c r="S30" s="37">
        <v>1</v>
      </c>
      <c r="T30" s="37">
        <v>1</v>
      </c>
      <c r="U30" s="37">
        <v>0</v>
      </c>
      <c r="V30" s="37">
        <v>1</v>
      </c>
      <c r="W30" s="34">
        <f t="shared" si="5"/>
        <v>3</v>
      </c>
      <c r="X30" s="36">
        <v>1</v>
      </c>
      <c r="Y30" s="36">
        <v>0</v>
      </c>
      <c r="Z30" s="36">
        <v>0</v>
      </c>
      <c r="AA30" s="36" t="s">
        <v>12</v>
      </c>
      <c r="AB30" s="36" t="s">
        <v>12</v>
      </c>
      <c r="AC30" s="36" t="s">
        <v>12</v>
      </c>
      <c r="AD30" s="25">
        <f t="shared" si="2"/>
        <v>13</v>
      </c>
      <c r="AE30" s="25">
        <f t="shared" si="3"/>
        <v>3</v>
      </c>
    </row>
    <row r="31" spans="1:31" ht="15.75" x14ac:dyDescent="0.25">
      <c r="A31" s="22">
        <v>23</v>
      </c>
      <c r="B31" s="23"/>
      <c r="C31" s="24">
        <v>1</v>
      </c>
      <c r="D31" s="24">
        <v>1</v>
      </c>
      <c r="E31" s="24">
        <v>1</v>
      </c>
      <c r="F31" s="24">
        <v>0</v>
      </c>
      <c r="G31" s="24">
        <v>1</v>
      </c>
      <c r="H31" s="24">
        <v>0</v>
      </c>
      <c r="I31" s="24">
        <v>1</v>
      </c>
      <c r="J31" s="24">
        <v>0</v>
      </c>
      <c r="K31" s="24" t="s">
        <v>12</v>
      </c>
      <c r="L31" s="24">
        <v>1</v>
      </c>
      <c r="M31" s="24">
        <v>1</v>
      </c>
      <c r="N31" s="24">
        <v>1</v>
      </c>
      <c r="O31" s="24">
        <v>0</v>
      </c>
      <c r="P31" s="24">
        <v>0</v>
      </c>
      <c r="Q31" s="25">
        <f t="shared" si="4"/>
        <v>8</v>
      </c>
      <c r="R31" s="26" t="s">
        <v>12</v>
      </c>
      <c r="S31" s="26">
        <v>1</v>
      </c>
      <c r="T31" s="26">
        <v>1</v>
      </c>
      <c r="U31" s="26">
        <v>1</v>
      </c>
      <c r="V31" s="26">
        <v>1</v>
      </c>
      <c r="W31" s="25">
        <f t="shared" si="5"/>
        <v>4</v>
      </c>
      <c r="X31" s="24"/>
      <c r="Y31" s="24"/>
      <c r="Z31" s="24"/>
      <c r="AA31" s="26"/>
      <c r="AB31" s="26"/>
      <c r="AC31" s="26"/>
      <c r="AD31" s="25">
        <f t="shared" si="2"/>
        <v>12</v>
      </c>
      <c r="AE31" s="25">
        <f t="shared" si="3"/>
        <v>3</v>
      </c>
    </row>
    <row r="32" spans="1:31" ht="15.75" x14ac:dyDescent="0.25">
      <c r="A32" s="22">
        <v>24</v>
      </c>
      <c r="B32" s="23"/>
      <c r="C32" s="24">
        <v>1</v>
      </c>
      <c r="D32" s="24">
        <v>1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1</v>
      </c>
      <c r="K32" s="24">
        <v>1</v>
      </c>
      <c r="L32" s="24">
        <v>1</v>
      </c>
      <c r="M32" s="24">
        <v>0</v>
      </c>
      <c r="N32" s="24">
        <v>0</v>
      </c>
      <c r="O32" s="24">
        <v>0</v>
      </c>
      <c r="P32" s="24">
        <v>1</v>
      </c>
      <c r="Q32" s="25">
        <f t="shared" si="4"/>
        <v>8</v>
      </c>
      <c r="R32" s="26">
        <v>0</v>
      </c>
      <c r="S32" s="26">
        <v>1</v>
      </c>
      <c r="T32" s="26">
        <v>1</v>
      </c>
      <c r="U32" s="26">
        <v>0</v>
      </c>
      <c r="V32" s="26">
        <v>1</v>
      </c>
      <c r="W32" s="25">
        <f t="shared" si="5"/>
        <v>3</v>
      </c>
      <c r="X32" s="24"/>
      <c r="Y32" s="24"/>
      <c r="Z32" s="24"/>
      <c r="AA32" s="26"/>
      <c r="AB32" s="26"/>
      <c r="AC32" s="26"/>
      <c r="AD32" s="25">
        <f t="shared" si="2"/>
        <v>11</v>
      </c>
      <c r="AE32" s="25">
        <f t="shared" si="3"/>
        <v>3</v>
      </c>
    </row>
    <row r="33" spans="1:31" ht="15.75" x14ac:dyDescent="0.25">
      <c r="A33" s="22">
        <v>25</v>
      </c>
      <c r="B33" s="23"/>
      <c r="C33" s="27">
        <v>1</v>
      </c>
      <c r="D33" s="27">
        <v>1</v>
      </c>
      <c r="E33" s="27">
        <v>0</v>
      </c>
      <c r="F33" s="27">
        <v>0</v>
      </c>
      <c r="G33" s="27">
        <v>1</v>
      </c>
      <c r="H33" s="27" t="s">
        <v>12</v>
      </c>
      <c r="I33" s="27">
        <v>1</v>
      </c>
      <c r="J33" s="27" t="s">
        <v>12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0</v>
      </c>
      <c r="Q33" s="25">
        <f t="shared" si="4"/>
        <v>9</v>
      </c>
      <c r="R33" s="28" t="s">
        <v>12</v>
      </c>
      <c r="S33" s="28">
        <v>0</v>
      </c>
      <c r="T33" s="28">
        <v>1</v>
      </c>
      <c r="U33" s="28" t="s">
        <v>12</v>
      </c>
      <c r="V33" s="28">
        <v>1</v>
      </c>
      <c r="W33" s="25">
        <f t="shared" si="5"/>
        <v>2</v>
      </c>
      <c r="X33" s="24"/>
      <c r="Y33" s="24"/>
      <c r="Z33" s="24"/>
      <c r="AA33" s="26"/>
      <c r="AB33" s="26"/>
      <c r="AC33" s="26"/>
      <c r="AD33" s="25">
        <f t="shared" si="2"/>
        <v>11</v>
      </c>
      <c r="AE33" s="25">
        <f t="shared" si="3"/>
        <v>3</v>
      </c>
    </row>
    <row r="34" spans="1:31" ht="15.75" x14ac:dyDescent="0.25">
      <c r="A34" s="22">
        <v>26</v>
      </c>
      <c r="B34" s="39"/>
      <c r="C34" s="40">
        <v>1</v>
      </c>
      <c r="D34" s="40">
        <v>1</v>
      </c>
      <c r="E34" s="40">
        <v>1</v>
      </c>
      <c r="F34" s="40">
        <v>0</v>
      </c>
      <c r="G34" s="40">
        <v>1</v>
      </c>
      <c r="H34" s="40">
        <v>1</v>
      </c>
      <c r="I34" s="40">
        <v>1</v>
      </c>
      <c r="J34" s="40">
        <v>1</v>
      </c>
      <c r="K34" s="40">
        <v>0</v>
      </c>
      <c r="L34" s="40">
        <v>1</v>
      </c>
      <c r="M34" s="40">
        <v>1</v>
      </c>
      <c r="N34" s="40">
        <v>0</v>
      </c>
      <c r="O34" s="40">
        <v>0</v>
      </c>
      <c r="P34" s="40">
        <v>0</v>
      </c>
      <c r="Q34" s="35">
        <v>9</v>
      </c>
      <c r="R34" s="42" t="s">
        <v>24</v>
      </c>
      <c r="S34" s="42" t="s">
        <v>24</v>
      </c>
      <c r="T34" s="42">
        <v>1</v>
      </c>
      <c r="U34" s="42">
        <v>1</v>
      </c>
      <c r="V34" s="42">
        <v>0</v>
      </c>
      <c r="W34" s="35">
        <v>2</v>
      </c>
      <c r="X34" s="40" t="s">
        <v>24</v>
      </c>
      <c r="Y34" s="40" t="s">
        <v>24</v>
      </c>
      <c r="Z34" s="40" t="s">
        <v>24</v>
      </c>
      <c r="AA34" s="42" t="s">
        <v>24</v>
      </c>
      <c r="AB34" s="42" t="s">
        <v>24</v>
      </c>
      <c r="AC34" s="42" t="s">
        <v>24</v>
      </c>
      <c r="AD34" s="25">
        <f t="shared" si="2"/>
        <v>11</v>
      </c>
      <c r="AE34" s="25">
        <f t="shared" si="3"/>
        <v>3</v>
      </c>
    </row>
    <row r="35" spans="1:31" ht="15.75" x14ac:dyDescent="0.25">
      <c r="A35" s="22">
        <v>27</v>
      </c>
      <c r="B35" s="39"/>
      <c r="C35" s="43">
        <v>1</v>
      </c>
      <c r="D35" s="43">
        <v>1</v>
      </c>
      <c r="E35" s="43">
        <v>1</v>
      </c>
      <c r="F35" s="43" t="s">
        <v>24</v>
      </c>
      <c r="G35" s="43">
        <v>1</v>
      </c>
      <c r="H35" s="43">
        <v>1</v>
      </c>
      <c r="I35" s="43">
        <v>1</v>
      </c>
      <c r="J35" s="43">
        <v>0</v>
      </c>
      <c r="K35" s="43">
        <v>1</v>
      </c>
      <c r="L35" s="43">
        <v>1</v>
      </c>
      <c r="M35" s="43">
        <v>1</v>
      </c>
      <c r="N35" s="43">
        <v>0</v>
      </c>
      <c r="O35" s="43">
        <v>0</v>
      </c>
      <c r="P35" s="43">
        <v>0</v>
      </c>
      <c r="Q35" s="35">
        <v>9</v>
      </c>
      <c r="R35" s="44" t="s">
        <v>24</v>
      </c>
      <c r="S35" s="44">
        <v>0</v>
      </c>
      <c r="T35" s="44">
        <v>0</v>
      </c>
      <c r="U35" s="44">
        <v>1</v>
      </c>
      <c r="V35" s="44">
        <v>1</v>
      </c>
      <c r="W35" s="35">
        <v>2</v>
      </c>
      <c r="X35" s="43" t="s">
        <v>24</v>
      </c>
      <c r="Y35" s="43" t="s">
        <v>24</v>
      </c>
      <c r="Z35" s="43" t="s">
        <v>24</v>
      </c>
      <c r="AA35" s="44" t="s">
        <v>24</v>
      </c>
      <c r="AB35" s="44" t="s">
        <v>24</v>
      </c>
      <c r="AC35" s="44" t="s">
        <v>24</v>
      </c>
      <c r="AD35" s="25">
        <f t="shared" si="2"/>
        <v>11</v>
      </c>
      <c r="AE35" s="25">
        <f t="shared" si="3"/>
        <v>3</v>
      </c>
    </row>
    <row r="36" spans="1:31" ht="15.75" x14ac:dyDescent="0.25">
      <c r="A36" s="22">
        <v>28</v>
      </c>
      <c r="B36" s="39"/>
      <c r="C36" s="43">
        <v>1</v>
      </c>
      <c r="D36" s="43">
        <v>0</v>
      </c>
      <c r="E36" s="43">
        <v>0</v>
      </c>
      <c r="F36" s="43" t="s">
        <v>24</v>
      </c>
      <c r="G36" s="43">
        <v>1</v>
      </c>
      <c r="H36" s="43">
        <v>1</v>
      </c>
      <c r="I36" s="43">
        <v>0</v>
      </c>
      <c r="J36" s="43">
        <v>1</v>
      </c>
      <c r="K36" s="43">
        <v>0</v>
      </c>
      <c r="L36" s="43">
        <v>1</v>
      </c>
      <c r="M36" s="43">
        <v>1</v>
      </c>
      <c r="N36" s="43">
        <v>0</v>
      </c>
      <c r="O36" s="43">
        <v>0</v>
      </c>
      <c r="P36" s="43">
        <v>1</v>
      </c>
      <c r="Q36" s="35">
        <v>7</v>
      </c>
      <c r="R36" s="44">
        <v>1</v>
      </c>
      <c r="S36" s="44">
        <v>0</v>
      </c>
      <c r="T36" s="44">
        <v>1</v>
      </c>
      <c r="U36" s="44">
        <v>1</v>
      </c>
      <c r="V36" s="44">
        <v>1</v>
      </c>
      <c r="W36" s="35">
        <v>4</v>
      </c>
      <c r="X36" s="43" t="s">
        <v>24</v>
      </c>
      <c r="Y36" s="43" t="s">
        <v>24</v>
      </c>
      <c r="Z36" s="43" t="s">
        <v>24</v>
      </c>
      <c r="AA36" s="44" t="s">
        <v>24</v>
      </c>
      <c r="AB36" s="44" t="s">
        <v>24</v>
      </c>
      <c r="AC36" s="44" t="s">
        <v>24</v>
      </c>
      <c r="AD36" s="25">
        <f t="shared" si="2"/>
        <v>11</v>
      </c>
      <c r="AE36" s="25">
        <f t="shared" si="3"/>
        <v>3</v>
      </c>
    </row>
    <row r="37" spans="1:31" ht="15.75" x14ac:dyDescent="0.25">
      <c r="A37" s="22">
        <v>29</v>
      </c>
      <c r="B37" s="39"/>
      <c r="C37" s="40">
        <v>1</v>
      </c>
      <c r="D37" s="40">
        <v>1</v>
      </c>
      <c r="E37" s="40">
        <v>1</v>
      </c>
      <c r="F37" s="40" t="s">
        <v>24</v>
      </c>
      <c r="G37" s="40">
        <v>1</v>
      </c>
      <c r="H37" s="40">
        <v>0</v>
      </c>
      <c r="I37" s="40">
        <v>0</v>
      </c>
      <c r="J37" s="40">
        <v>1</v>
      </c>
      <c r="K37" s="40">
        <v>1</v>
      </c>
      <c r="L37" s="40">
        <v>1</v>
      </c>
      <c r="M37" s="40">
        <v>1</v>
      </c>
      <c r="N37" s="40">
        <v>0</v>
      </c>
      <c r="O37" s="40">
        <v>0</v>
      </c>
      <c r="P37" s="40">
        <v>0</v>
      </c>
      <c r="Q37" s="35">
        <v>8</v>
      </c>
      <c r="R37" s="42">
        <v>0</v>
      </c>
      <c r="S37" s="42" t="s">
        <v>24</v>
      </c>
      <c r="T37" s="42">
        <v>1</v>
      </c>
      <c r="U37" s="42">
        <v>1</v>
      </c>
      <c r="V37" s="42">
        <v>1</v>
      </c>
      <c r="W37" s="35">
        <v>3</v>
      </c>
      <c r="X37" s="40" t="s">
        <v>24</v>
      </c>
      <c r="Y37" s="40" t="s">
        <v>24</v>
      </c>
      <c r="Z37" s="40" t="s">
        <v>24</v>
      </c>
      <c r="AA37" s="42" t="s">
        <v>24</v>
      </c>
      <c r="AB37" s="42" t="s">
        <v>24</v>
      </c>
      <c r="AC37" s="42" t="s">
        <v>24</v>
      </c>
      <c r="AD37" s="25">
        <f t="shared" si="2"/>
        <v>11</v>
      </c>
      <c r="AE37" s="25">
        <f t="shared" si="3"/>
        <v>3</v>
      </c>
    </row>
    <row r="38" spans="1:31" ht="15.75" x14ac:dyDescent="0.25">
      <c r="A38" s="22">
        <v>30</v>
      </c>
      <c r="B38" s="23"/>
      <c r="C38" s="24">
        <v>1</v>
      </c>
      <c r="D38" s="24">
        <v>1</v>
      </c>
      <c r="E38" s="24">
        <v>0</v>
      </c>
      <c r="F38" s="24">
        <v>0</v>
      </c>
      <c r="G38" s="24">
        <v>1</v>
      </c>
      <c r="H38" s="24">
        <v>0</v>
      </c>
      <c r="I38" s="24">
        <v>1</v>
      </c>
      <c r="J38" s="24">
        <v>0</v>
      </c>
      <c r="K38" s="24">
        <v>1</v>
      </c>
      <c r="L38" s="24">
        <v>1</v>
      </c>
      <c r="M38" s="24">
        <v>1</v>
      </c>
      <c r="N38" s="24">
        <v>1</v>
      </c>
      <c r="O38" s="24">
        <v>0</v>
      </c>
      <c r="P38" s="24">
        <v>0</v>
      </c>
      <c r="Q38" s="25">
        <f>SUM(C38:P38)</f>
        <v>8</v>
      </c>
      <c r="R38" s="26">
        <v>1</v>
      </c>
      <c r="S38" s="26">
        <v>0</v>
      </c>
      <c r="T38" s="26">
        <v>1</v>
      </c>
      <c r="U38" s="26">
        <v>0</v>
      </c>
      <c r="V38" s="26">
        <v>0</v>
      </c>
      <c r="W38" s="25">
        <f>SUM(R38:V38)</f>
        <v>2</v>
      </c>
      <c r="X38" s="24"/>
      <c r="Y38" s="24"/>
      <c r="Z38" s="24"/>
      <c r="AA38" s="26"/>
      <c r="AB38" s="26"/>
      <c r="AC38" s="26"/>
      <c r="AD38" s="25">
        <f t="shared" si="2"/>
        <v>10</v>
      </c>
      <c r="AE38" s="25">
        <f t="shared" si="3"/>
        <v>3</v>
      </c>
    </row>
    <row r="39" spans="1:31" ht="15.75" x14ac:dyDescent="0.25">
      <c r="A39" s="22">
        <v>31</v>
      </c>
      <c r="B39" s="23"/>
      <c r="C39" s="27">
        <v>1</v>
      </c>
      <c r="D39" s="27">
        <v>0</v>
      </c>
      <c r="E39" s="27" t="s">
        <v>12</v>
      </c>
      <c r="F39" s="27" t="s">
        <v>12</v>
      </c>
      <c r="G39" s="27">
        <v>1</v>
      </c>
      <c r="H39" s="27">
        <v>0</v>
      </c>
      <c r="I39" s="27">
        <v>1</v>
      </c>
      <c r="J39" s="27" t="s">
        <v>12</v>
      </c>
      <c r="K39" s="27">
        <v>0</v>
      </c>
      <c r="L39" s="27">
        <v>1</v>
      </c>
      <c r="M39" s="27">
        <v>1</v>
      </c>
      <c r="N39" s="27">
        <v>1</v>
      </c>
      <c r="O39" s="27">
        <v>0</v>
      </c>
      <c r="P39" s="27">
        <v>0</v>
      </c>
      <c r="Q39" s="25">
        <f>SUM(C39:P39)</f>
        <v>6</v>
      </c>
      <c r="R39" s="28" t="s">
        <v>12</v>
      </c>
      <c r="S39" s="28">
        <v>1</v>
      </c>
      <c r="T39" s="28">
        <v>1</v>
      </c>
      <c r="U39" s="28">
        <v>1</v>
      </c>
      <c r="V39" s="28">
        <v>1</v>
      </c>
      <c r="W39" s="25">
        <f>SUM(R39:V39)</f>
        <v>4</v>
      </c>
      <c r="X39" s="24"/>
      <c r="Y39" s="24"/>
      <c r="Z39" s="24"/>
      <c r="AA39" s="26"/>
      <c r="AB39" s="26"/>
      <c r="AC39" s="26"/>
      <c r="AD39" s="25">
        <f t="shared" si="2"/>
        <v>10</v>
      </c>
      <c r="AE39" s="25">
        <f t="shared" si="3"/>
        <v>3</v>
      </c>
    </row>
    <row r="40" spans="1:31" ht="15.75" x14ac:dyDescent="0.25">
      <c r="A40" s="22">
        <v>32</v>
      </c>
      <c r="B40" s="39"/>
      <c r="C40" s="45">
        <v>1</v>
      </c>
      <c r="D40" s="45">
        <v>0</v>
      </c>
      <c r="E40" s="45">
        <v>1</v>
      </c>
      <c r="F40" s="45">
        <v>1</v>
      </c>
      <c r="G40" s="45">
        <v>1</v>
      </c>
      <c r="H40" s="45">
        <v>1</v>
      </c>
      <c r="I40" s="45">
        <v>0</v>
      </c>
      <c r="J40" s="45">
        <v>1</v>
      </c>
      <c r="K40" s="45">
        <v>0</v>
      </c>
      <c r="L40" s="45">
        <v>0</v>
      </c>
      <c r="M40" s="45">
        <v>1</v>
      </c>
      <c r="N40" s="45">
        <v>0</v>
      </c>
      <c r="O40" s="45">
        <v>1</v>
      </c>
      <c r="P40" s="45">
        <v>0</v>
      </c>
      <c r="Q40" s="35">
        <f>SUM(C40:P40)</f>
        <v>8</v>
      </c>
      <c r="R40" s="45">
        <v>0</v>
      </c>
      <c r="S40" s="45">
        <v>0</v>
      </c>
      <c r="T40" s="45">
        <v>1</v>
      </c>
      <c r="U40" s="45">
        <v>1</v>
      </c>
      <c r="V40" s="45">
        <v>0</v>
      </c>
      <c r="W40" s="35">
        <f>SUM(R40:V40)</f>
        <v>2</v>
      </c>
      <c r="X40" s="45" t="s">
        <v>24</v>
      </c>
      <c r="Y40" s="45" t="s">
        <v>24</v>
      </c>
      <c r="Z40" s="45" t="s">
        <v>24</v>
      </c>
      <c r="AA40" s="45" t="s">
        <v>24</v>
      </c>
      <c r="AB40" s="45" t="s">
        <v>24</v>
      </c>
      <c r="AC40" s="45" t="s">
        <v>24</v>
      </c>
      <c r="AD40" s="25">
        <f t="shared" si="2"/>
        <v>10</v>
      </c>
      <c r="AE40" s="25">
        <f t="shared" si="3"/>
        <v>3</v>
      </c>
    </row>
    <row r="41" spans="1:31" ht="15.75" x14ac:dyDescent="0.25">
      <c r="A41" s="22">
        <v>33</v>
      </c>
      <c r="B41" s="23"/>
      <c r="C41" s="27">
        <v>1</v>
      </c>
      <c r="D41" s="27">
        <v>0</v>
      </c>
      <c r="E41" s="27" t="s">
        <v>12</v>
      </c>
      <c r="F41" s="27" t="s">
        <v>12</v>
      </c>
      <c r="G41" s="27">
        <v>0</v>
      </c>
      <c r="H41" s="27" t="s">
        <v>12</v>
      </c>
      <c r="I41" s="27">
        <v>1</v>
      </c>
      <c r="J41" s="27">
        <v>0</v>
      </c>
      <c r="K41" s="27" t="s">
        <v>12</v>
      </c>
      <c r="L41" s="27">
        <v>1</v>
      </c>
      <c r="M41" s="27">
        <v>1</v>
      </c>
      <c r="N41" s="27">
        <v>1</v>
      </c>
      <c r="O41" s="27">
        <v>1</v>
      </c>
      <c r="P41" s="27">
        <v>0</v>
      </c>
      <c r="Q41" s="25">
        <f>SUM(C41:P41)</f>
        <v>6</v>
      </c>
      <c r="R41" s="28" t="s">
        <v>12</v>
      </c>
      <c r="S41" s="28" t="s">
        <v>12</v>
      </c>
      <c r="T41" s="28">
        <v>1</v>
      </c>
      <c r="U41" s="28">
        <v>1</v>
      </c>
      <c r="V41" s="28">
        <v>1</v>
      </c>
      <c r="W41" s="25">
        <f>SUM(R41:V41)</f>
        <v>3</v>
      </c>
      <c r="X41" s="24"/>
      <c r="Y41" s="24"/>
      <c r="Z41" s="24"/>
      <c r="AA41" s="26"/>
      <c r="AB41" s="26"/>
      <c r="AC41" s="26"/>
      <c r="AD41" s="25">
        <f t="shared" ref="AD41:AD61" si="6">SUM(Q41,W41,X41:AC41)</f>
        <v>9</v>
      </c>
      <c r="AE41" s="25">
        <f t="shared" ref="AE41:AE56" si="7">IF(AND(AD41&gt;7,AD41&lt;15,W41&gt;1),3,IF(AND(AD41&gt;14,AD41&lt;22,W41&gt;1),4,IF(AND(AD41&gt;21,W41&gt;1),5,2)))</f>
        <v>3</v>
      </c>
    </row>
    <row r="42" spans="1:31" ht="15.75" x14ac:dyDescent="0.25">
      <c r="A42" s="22">
        <v>34</v>
      </c>
      <c r="B42" s="39"/>
      <c r="C42" s="40">
        <v>1</v>
      </c>
      <c r="D42" s="40">
        <v>0</v>
      </c>
      <c r="E42" s="40">
        <v>0</v>
      </c>
      <c r="F42" s="40">
        <v>0</v>
      </c>
      <c r="G42" s="40">
        <v>1</v>
      </c>
      <c r="H42" s="40">
        <v>1</v>
      </c>
      <c r="I42" s="40">
        <v>1</v>
      </c>
      <c r="J42" s="40">
        <v>1</v>
      </c>
      <c r="K42" s="40">
        <v>0</v>
      </c>
      <c r="L42" s="40">
        <v>0</v>
      </c>
      <c r="M42" s="40">
        <v>1</v>
      </c>
      <c r="N42" s="40">
        <v>0</v>
      </c>
      <c r="O42" s="40">
        <v>0</v>
      </c>
      <c r="P42" s="40">
        <v>1</v>
      </c>
      <c r="Q42" s="35">
        <v>7</v>
      </c>
      <c r="R42" s="42">
        <v>0</v>
      </c>
      <c r="S42" s="42" t="s">
        <v>24</v>
      </c>
      <c r="T42" s="42">
        <v>1</v>
      </c>
      <c r="U42" s="42">
        <v>1</v>
      </c>
      <c r="V42" s="42">
        <v>0</v>
      </c>
      <c r="W42" s="35">
        <v>2</v>
      </c>
      <c r="X42" s="40" t="s">
        <v>24</v>
      </c>
      <c r="Y42" s="40" t="s">
        <v>24</v>
      </c>
      <c r="Z42" s="40" t="s">
        <v>24</v>
      </c>
      <c r="AA42" s="42" t="s">
        <v>24</v>
      </c>
      <c r="AB42" s="42" t="s">
        <v>24</v>
      </c>
      <c r="AC42" s="42" t="s">
        <v>24</v>
      </c>
      <c r="AD42" s="25">
        <f t="shared" si="6"/>
        <v>9</v>
      </c>
      <c r="AE42" s="25">
        <f t="shared" si="7"/>
        <v>3</v>
      </c>
    </row>
    <row r="43" spans="1:31" ht="15.75" x14ac:dyDescent="0.25">
      <c r="A43" s="22">
        <v>35</v>
      </c>
      <c r="B43" s="23"/>
      <c r="C43" s="24">
        <v>1</v>
      </c>
      <c r="D43" s="24">
        <v>0</v>
      </c>
      <c r="E43" s="24">
        <v>1</v>
      </c>
      <c r="F43" s="24">
        <v>0</v>
      </c>
      <c r="G43" s="24">
        <v>1</v>
      </c>
      <c r="H43" s="24" t="s">
        <v>12</v>
      </c>
      <c r="I43" s="24">
        <v>0</v>
      </c>
      <c r="J43" s="24">
        <v>0</v>
      </c>
      <c r="K43" s="24">
        <v>0</v>
      </c>
      <c r="L43" s="24">
        <v>1</v>
      </c>
      <c r="M43" s="24">
        <v>1</v>
      </c>
      <c r="N43" s="24">
        <v>0</v>
      </c>
      <c r="O43" s="24">
        <v>0</v>
      </c>
      <c r="P43" s="24">
        <v>0</v>
      </c>
      <c r="Q43" s="25">
        <f>SUM(C43:P43)</f>
        <v>5</v>
      </c>
      <c r="R43" s="26">
        <v>0</v>
      </c>
      <c r="S43" s="26">
        <v>0</v>
      </c>
      <c r="T43" s="26">
        <v>1</v>
      </c>
      <c r="U43" s="26">
        <v>1</v>
      </c>
      <c r="V43" s="26">
        <v>1</v>
      </c>
      <c r="W43" s="25">
        <f>SUM(R43:V43)</f>
        <v>3</v>
      </c>
      <c r="X43" s="24"/>
      <c r="Y43" s="24"/>
      <c r="Z43" s="24"/>
      <c r="AA43" s="26"/>
      <c r="AB43" s="26"/>
      <c r="AC43" s="26"/>
      <c r="AD43" s="25">
        <f t="shared" si="6"/>
        <v>8</v>
      </c>
      <c r="AE43" s="25">
        <f t="shared" si="7"/>
        <v>3</v>
      </c>
    </row>
    <row r="44" spans="1:31" ht="15.75" x14ac:dyDescent="0.25">
      <c r="A44" s="22">
        <v>36</v>
      </c>
      <c r="B44" s="23"/>
      <c r="C44" s="29">
        <v>1</v>
      </c>
      <c r="D44" s="29">
        <v>1</v>
      </c>
      <c r="E44" s="29">
        <v>0</v>
      </c>
      <c r="F44" s="29" t="s">
        <v>12</v>
      </c>
      <c r="G44" s="29">
        <v>1</v>
      </c>
      <c r="H44" s="29">
        <v>0</v>
      </c>
      <c r="I44" s="29">
        <v>1</v>
      </c>
      <c r="J44" s="29">
        <v>0</v>
      </c>
      <c r="K44" s="29">
        <v>0</v>
      </c>
      <c r="L44" s="29">
        <v>1</v>
      </c>
      <c r="M44" s="29">
        <v>1</v>
      </c>
      <c r="N44" s="29">
        <v>0</v>
      </c>
      <c r="O44" s="29">
        <v>0</v>
      </c>
      <c r="P44" s="29">
        <v>0</v>
      </c>
      <c r="Q44" s="25">
        <f>SUM(C44:P44)</f>
        <v>6</v>
      </c>
      <c r="R44" s="29" t="s">
        <v>12</v>
      </c>
      <c r="S44" s="29">
        <v>0</v>
      </c>
      <c r="T44" s="29">
        <v>1</v>
      </c>
      <c r="U44" s="29">
        <v>0</v>
      </c>
      <c r="V44" s="29">
        <v>1</v>
      </c>
      <c r="W44" s="25">
        <f>SUM(R44:V44)</f>
        <v>2</v>
      </c>
      <c r="X44" s="24"/>
      <c r="Y44" s="24"/>
      <c r="Z44" s="24"/>
      <c r="AA44" s="26"/>
      <c r="AB44" s="26"/>
      <c r="AC44" s="26"/>
      <c r="AD44" s="25">
        <f t="shared" si="6"/>
        <v>8</v>
      </c>
      <c r="AE44" s="25">
        <f t="shared" si="7"/>
        <v>3</v>
      </c>
    </row>
    <row r="45" spans="1:31" ht="15.75" x14ac:dyDescent="0.25">
      <c r="A45" s="22">
        <v>37</v>
      </c>
      <c r="B45" s="39"/>
      <c r="C45" s="40">
        <v>1</v>
      </c>
      <c r="D45" s="40">
        <v>1</v>
      </c>
      <c r="E45" s="40">
        <v>1</v>
      </c>
      <c r="F45" s="40">
        <v>0</v>
      </c>
      <c r="G45" s="40">
        <v>1</v>
      </c>
      <c r="H45" s="40">
        <v>1</v>
      </c>
      <c r="I45" s="40">
        <v>0</v>
      </c>
      <c r="J45" s="40">
        <v>0</v>
      </c>
      <c r="K45" s="40">
        <v>1</v>
      </c>
      <c r="L45" s="40">
        <v>0</v>
      </c>
      <c r="M45" s="40">
        <v>1</v>
      </c>
      <c r="N45" s="40">
        <v>0</v>
      </c>
      <c r="O45" s="40">
        <v>0</v>
      </c>
      <c r="P45" s="40">
        <v>0</v>
      </c>
      <c r="Q45" s="41">
        <v>7</v>
      </c>
      <c r="R45" s="42">
        <v>0</v>
      </c>
      <c r="S45" s="42">
        <v>0</v>
      </c>
      <c r="T45" s="42">
        <v>1</v>
      </c>
      <c r="U45" s="42">
        <v>1</v>
      </c>
      <c r="V45" s="42">
        <v>0</v>
      </c>
      <c r="W45" s="35">
        <v>1</v>
      </c>
      <c r="X45" s="40" t="s">
        <v>12</v>
      </c>
      <c r="Y45" s="40" t="s">
        <v>12</v>
      </c>
      <c r="Z45" s="40" t="s">
        <v>12</v>
      </c>
      <c r="AA45" s="42" t="s">
        <v>12</v>
      </c>
      <c r="AB45" s="42" t="s">
        <v>12</v>
      </c>
      <c r="AC45" s="42" t="s">
        <v>12</v>
      </c>
      <c r="AD45" s="25">
        <f t="shared" si="6"/>
        <v>8</v>
      </c>
      <c r="AE45" s="53">
        <v>3</v>
      </c>
    </row>
    <row r="46" spans="1:31" ht="15.75" x14ac:dyDescent="0.25">
      <c r="A46" s="22">
        <v>38</v>
      </c>
      <c r="B46" s="39"/>
      <c r="C46" s="43">
        <v>1</v>
      </c>
      <c r="D46" s="43">
        <v>1</v>
      </c>
      <c r="E46" s="43" t="s">
        <v>24</v>
      </c>
      <c r="F46" s="43" t="s">
        <v>24</v>
      </c>
      <c r="G46" s="43">
        <v>1</v>
      </c>
      <c r="H46" s="43" t="s">
        <v>24</v>
      </c>
      <c r="I46" s="43">
        <v>1</v>
      </c>
      <c r="J46" s="43">
        <v>1</v>
      </c>
      <c r="K46" s="43">
        <v>0</v>
      </c>
      <c r="L46" s="43">
        <v>0</v>
      </c>
      <c r="M46" s="43">
        <v>1</v>
      </c>
      <c r="N46" s="43">
        <v>0</v>
      </c>
      <c r="O46" s="43">
        <v>0</v>
      </c>
      <c r="P46" s="43">
        <v>0</v>
      </c>
      <c r="Q46" s="35">
        <v>6</v>
      </c>
      <c r="R46" s="44" t="s">
        <v>24</v>
      </c>
      <c r="S46" s="44" t="s">
        <v>24</v>
      </c>
      <c r="T46" s="44">
        <v>1</v>
      </c>
      <c r="U46" s="44">
        <v>1</v>
      </c>
      <c r="V46" s="44">
        <v>0</v>
      </c>
      <c r="W46" s="35">
        <v>2</v>
      </c>
      <c r="X46" s="43" t="s">
        <v>24</v>
      </c>
      <c r="Y46" s="43" t="s">
        <v>24</v>
      </c>
      <c r="Z46" s="43" t="s">
        <v>24</v>
      </c>
      <c r="AA46" s="44" t="s">
        <v>24</v>
      </c>
      <c r="AB46" s="44" t="s">
        <v>24</v>
      </c>
      <c r="AC46" s="44" t="s">
        <v>24</v>
      </c>
      <c r="AD46" s="25">
        <f t="shared" si="6"/>
        <v>8</v>
      </c>
      <c r="AE46" s="25">
        <f t="shared" si="7"/>
        <v>3</v>
      </c>
    </row>
    <row r="47" spans="1:31" ht="15.75" x14ac:dyDescent="0.25">
      <c r="A47" s="22">
        <v>39</v>
      </c>
      <c r="B47" s="23"/>
      <c r="C47" s="27">
        <v>1</v>
      </c>
      <c r="D47" s="27">
        <v>1</v>
      </c>
      <c r="E47" s="27" t="s">
        <v>12</v>
      </c>
      <c r="F47" s="27" t="s">
        <v>12</v>
      </c>
      <c r="G47" s="27">
        <v>1</v>
      </c>
      <c r="H47" s="27" t="s">
        <v>12</v>
      </c>
      <c r="I47" s="27">
        <v>1</v>
      </c>
      <c r="J47" s="27" t="s">
        <v>12</v>
      </c>
      <c r="K47" s="27" t="s">
        <v>12</v>
      </c>
      <c r="L47" s="27">
        <v>0</v>
      </c>
      <c r="M47" s="27">
        <v>1</v>
      </c>
      <c r="N47" s="27">
        <v>0</v>
      </c>
      <c r="O47" s="27">
        <v>0</v>
      </c>
      <c r="P47" s="27">
        <v>0</v>
      </c>
      <c r="Q47" s="25">
        <f>SUM(C47:P47)</f>
        <v>5</v>
      </c>
      <c r="R47" s="28" t="s">
        <v>12</v>
      </c>
      <c r="S47" s="28" t="s">
        <v>12</v>
      </c>
      <c r="T47" s="28">
        <v>1</v>
      </c>
      <c r="U47" s="28">
        <v>1</v>
      </c>
      <c r="V47" s="28" t="s">
        <v>12</v>
      </c>
      <c r="W47" s="25">
        <f>SUM(R47:V47)</f>
        <v>2</v>
      </c>
      <c r="X47" s="24"/>
      <c r="Y47" s="24"/>
      <c r="Z47" s="24"/>
      <c r="AA47" s="26"/>
      <c r="AB47" s="26"/>
      <c r="AC47" s="26"/>
      <c r="AD47" s="25">
        <v>8</v>
      </c>
      <c r="AE47" s="53">
        <f t="shared" si="7"/>
        <v>3</v>
      </c>
    </row>
    <row r="48" spans="1:31" ht="15.75" x14ac:dyDescent="0.25">
      <c r="A48" s="22">
        <v>40</v>
      </c>
      <c r="B48" s="39"/>
      <c r="C48" s="43">
        <v>1</v>
      </c>
      <c r="D48" s="43">
        <v>1</v>
      </c>
      <c r="E48" s="43">
        <v>0</v>
      </c>
      <c r="F48" s="43">
        <v>0</v>
      </c>
      <c r="G48" s="43">
        <v>1</v>
      </c>
      <c r="H48" s="43">
        <v>0</v>
      </c>
      <c r="I48" s="43">
        <v>0</v>
      </c>
      <c r="J48" s="43">
        <v>0</v>
      </c>
      <c r="K48" s="43">
        <v>0</v>
      </c>
      <c r="L48" s="43">
        <v>1</v>
      </c>
      <c r="M48" s="43">
        <v>1</v>
      </c>
      <c r="N48" s="43">
        <v>0</v>
      </c>
      <c r="O48" s="43">
        <v>0</v>
      </c>
      <c r="P48" s="43">
        <v>0</v>
      </c>
      <c r="Q48" s="41">
        <v>5</v>
      </c>
      <c r="R48" s="44" t="s">
        <v>12</v>
      </c>
      <c r="S48" s="44">
        <v>0</v>
      </c>
      <c r="T48" s="44">
        <v>1</v>
      </c>
      <c r="U48" s="44" t="s">
        <v>12</v>
      </c>
      <c r="V48" s="44">
        <v>0</v>
      </c>
      <c r="W48" s="35">
        <v>1</v>
      </c>
      <c r="X48" s="43" t="s">
        <v>12</v>
      </c>
      <c r="Y48" s="43" t="s">
        <v>12</v>
      </c>
      <c r="Z48" s="43" t="s">
        <v>12</v>
      </c>
      <c r="AA48" s="44" t="s">
        <v>12</v>
      </c>
      <c r="AB48" s="44" t="s">
        <v>12</v>
      </c>
      <c r="AC48" s="44" t="s">
        <v>12</v>
      </c>
      <c r="AD48" s="25">
        <f t="shared" si="6"/>
        <v>6</v>
      </c>
      <c r="AE48" s="52">
        <f t="shared" si="7"/>
        <v>2</v>
      </c>
    </row>
    <row r="49" spans="1:31" ht="15.75" x14ac:dyDescent="0.25">
      <c r="A49" s="22">
        <v>41</v>
      </c>
      <c r="B49" s="39"/>
      <c r="C49" s="43">
        <v>1</v>
      </c>
      <c r="D49" s="43">
        <v>0</v>
      </c>
      <c r="E49" s="43">
        <v>0</v>
      </c>
      <c r="F49" s="43" t="s">
        <v>12</v>
      </c>
      <c r="G49" s="43">
        <v>1</v>
      </c>
      <c r="H49" s="43">
        <v>0</v>
      </c>
      <c r="I49" s="43">
        <v>0</v>
      </c>
      <c r="J49" s="43" t="s">
        <v>12</v>
      </c>
      <c r="K49" s="43">
        <v>0</v>
      </c>
      <c r="L49" s="43" t="s">
        <v>12</v>
      </c>
      <c r="M49" s="43">
        <v>1</v>
      </c>
      <c r="N49" s="43" t="s">
        <v>12</v>
      </c>
      <c r="O49" s="43">
        <v>1</v>
      </c>
      <c r="P49" s="43">
        <v>0</v>
      </c>
      <c r="Q49" s="41">
        <v>4</v>
      </c>
      <c r="R49" s="44" t="s">
        <v>12</v>
      </c>
      <c r="S49" s="44" t="s">
        <v>12</v>
      </c>
      <c r="T49" s="44">
        <v>0</v>
      </c>
      <c r="U49" s="44">
        <v>1</v>
      </c>
      <c r="V49" s="44" t="s">
        <v>12</v>
      </c>
      <c r="W49" s="35">
        <v>1</v>
      </c>
      <c r="X49" s="43" t="s">
        <v>12</v>
      </c>
      <c r="Y49" s="43" t="s">
        <v>12</v>
      </c>
      <c r="Z49" s="43" t="s">
        <v>12</v>
      </c>
      <c r="AA49" s="44" t="s">
        <v>12</v>
      </c>
      <c r="AB49" s="44" t="s">
        <v>12</v>
      </c>
      <c r="AC49" s="44" t="s">
        <v>12</v>
      </c>
      <c r="AD49" s="25">
        <f t="shared" si="6"/>
        <v>5</v>
      </c>
      <c r="AE49" s="52">
        <f t="shared" si="7"/>
        <v>2</v>
      </c>
    </row>
    <row r="50" spans="1:31" ht="15.75" x14ac:dyDescent="0.25">
      <c r="A50" s="22">
        <v>42</v>
      </c>
      <c r="B50" s="39"/>
      <c r="C50" s="43">
        <v>1</v>
      </c>
      <c r="D50" s="43">
        <v>0</v>
      </c>
      <c r="E50" s="43">
        <v>0</v>
      </c>
      <c r="F50" s="43" t="s">
        <v>12</v>
      </c>
      <c r="G50" s="43">
        <v>1</v>
      </c>
      <c r="H50" s="43" t="s">
        <v>12</v>
      </c>
      <c r="I50" s="43">
        <v>0</v>
      </c>
      <c r="J50" s="43" t="s">
        <v>12</v>
      </c>
      <c r="K50" s="43">
        <v>0</v>
      </c>
      <c r="L50" s="43">
        <v>1</v>
      </c>
      <c r="M50" s="43">
        <v>0</v>
      </c>
      <c r="N50" s="43" t="s">
        <v>12</v>
      </c>
      <c r="O50" s="43">
        <v>0</v>
      </c>
      <c r="P50" s="43">
        <v>0</v>
      </c>
      <c r="Q50" s="41">
        <v>3</v>
      </c>
      <c r="R50" s="44">
        <v>0</v>
      </c>
      <c r="S50" s="44">
        <v>1</v>
      </c>
      <c r="T50" s="44">
        <v>0</v>
      </c>
      <c r="U50" s="44">
        <v>0</v>
      </c>
      <c r="V50" s="44">
        <v>0</v>
      </c>
      <c r="W50" s="35">
        <v>1</v>
      </c>
      <c r="X50" s="43" t="s">
        <v>12</v>
      </c>
      <c r="Y50" s="43" t="s">
        <v>12</v>
      </c>
      <c r="Z50" s="43" t="s">
        <v>12</v>
      </c>
      <c r="AA50" s="44" t="s">
        <v>12</v>
      </c>
      <c r="AB50" s="44" t="s">
        <v>12</v>
      </c>
      <c r="AC50" s="44" t="s">
        <v>12</v>
      </c>
      <c r="AD50" s="25">
        <f t="shared" si="6"/>
        <v>4</v>
      </c>
      <c r="AE50" s="52">
        <f t="shared" si="7"/>
        <v>2</v>
      </c>
    </row>
    <row r="51" spans="1:31" ht="15.75" x14ac:dyDescent="0.25">
      <c r="A51" s="22">
        <v>43</v>
      </c>
      <c r="B51" s="39"/>
      <c r="C51" s="43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</v>
      </c>
      <c r="L51" s="43">
        <v>1</v>
      </c>
      <c r="M51" s="43">
        <v>1</v>
      </c>
      <c r="N51" s="43">
        <v>0</v>
      </c>
      <c r="O51" s="43">
        <v>0</v>
      </c>
      <c r="P51" s="43">
        <v>0</v>
      </c>
      <c r="Q51" s="35">
        <v>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35">
        <v>0</v>
      </c>
      <c r="X51" s="43" t="s">
        <v>24</v>
      </c>
      <c r="Y51" s="43" t="s">
        <v>24</v>
      </c>
      <c r="Z51" s="43" t="s">
        <v>24</v>
      </c>
      <c r="AA51" s="44" t="s">
        <v>24</v>
      </c>
      <c r="AB51" s="44" t="s">
        <v>24</v>
      </c>
      <c r="AC51" s="44" t="s">
        <v>24</v>
      </c>
      <c r="AD51" s="25">
        <f t="shared" si="6"/>
        <v>4</v>
      </c>
      <c r="AE51" s="52">
        <f t="shared" si="7"/>
        <v>2</v>
      </c>
    </row>
    <row r="52" spans="1:31" ht="15.75" x14ac:dyDescent="0.25">
      <c r="A52" s="22">
        <v>44</v>
      </c>
      <c r="B52" s="39"/>
      <c r="C52" s="43">
        <v>0</v>
      </c>
      <c r="D52" s="43">
        <v>0</v>
      </c>
      <c r="E52" s="43">
        <v>0</v>
      </c>
      <c r="F52" s="43" t="s">
        <v>24</v>
      </c>
      <c r="G52" s="43">
        <v>1</v>
      </c>
      <c r="H52" s="43" t="s">
        <v>24</v>
      </c>
      <c r="I52" s="43">
        <v>0</v>
      </c>
      <c r="J52" s="43">
        <v>0</v>
      </c>
      <c r="K52" s="43" t="s">
        <v>24</v>
      </c>
      <c r="L52" s="43">
        <v>0</v>
      </c>
      <c r="M52" s="43">
        <v>1</v>
      </c>
      <c r="N52" s="43" t="s">
        <v>24</v>
      </c>
      <c r="O52" s="43">
        <v>1</v>
      </c>
      <c r="P52" s="43">
        <v>0</v>
      </c>
      <c r="Q52" s="35">
        <v>3</v>
      </c>
      <c r="R52" s="44">
        <v>0</v>
      </c>
      <c r="S52" s="44">
        <v>0</v>
      </c>
      <c r="T52" s="44">
        <v>1</v>
      </c>
      <c r="U52" s="44" t="s">
        <v>24</v>
      </c>
      <c r="V52" s="44">
        <v>0</v>
      </c>
      <c r="W52" s="35">
        <v>1</v>
      </c>
      <c r="X52" s="43" t="s">
        <v>24</v>
      </c>
      <c r="Y52" s="43" t="s">
        <v>24</v>
      </c>
      <c r="Z52" s="43" t="s">
        <v>24</v>
      </c>
      <c r="AA52" s="44" t="s">
        <v>24</v>
      </c>
      <c r="AB52" s="44" t="s">
        <v>24</v>
      </c>
      <c r="AC52" s="44" t="s">
        <v>24</v>
      </c>
      <c r="AD52" s="25">
        <f t="shared" si="6"/>
        <v>4</v>
      </c>
      <c r="AE52" s="52">
        <f t="shared" si="7"/>
        <v>2</v>
      </c>
    </row>
    <row r="53" spans="1:31" ht="15.75" x14ac:dyDescent="0.25">
      <c r="A53" s="22">
        <v>45</v>
      </c>
      <c r="B53" s="39"/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1</v>
      </c>
      <c r="M53" s="43">
        <v>0</v>
      </c>
      <c r="N53" s="43">
        <v>0</v>
      </c>
      <c r="O53" s="43">
        <v>1</v>
      </c>
      <c r="P53" s="43">
        <v>0</v>
      </c>
      <c r="Q53" s="35">
        <f>SUM(C53:P53)</f>
        <v>2</v>
      </c>
      <c r="R53" s="44">
        <v>0</v>
      </c>
      <c r="S53" s="44">
        <v>0</v>
      </c>
      <c r="T53" s="44">
        <v>1</v>
      </c>
      <c r="U53" s="44">
        <v>0</v>
      </c>
      <c r="V53" s="44">
        <v>0</v>
      </c>
      <c r="W53" s="35">
        <f>SUM(R53:V53)</f>
        <v>1</v>
      </c>
      <c r="X53" s="43" t="s">
        <v>24</v>
      </c>
      <c r="Y53" s="43" t="s">
        <v>24</v>
      </c>
      <c r="Z53" s="43" t="s">
        <v>24</v>
      </c>
      <c r="AA53" s="44" t="s">
        <v>24</v>
      </c>
      <c r="AB53" s="44" t="s">
        <v>24</v>
      </c>
      <c r="AC53" s="44" t="s">
        <v>24</v>
      </c>
      <c r="AD53" s="25">
        <f t="shared" si="6"/>
        <v>3</v>
      </c>
      <c r="AE53" s="52">
        <f t="shared" si="7"/>
        <v>2</v>
      </c>
    </row>
    <row r="54" spans="1:31" ht="15.75" x14ac:dyDescent="0.25">
      <c r="A54" s="22">
        <v>46</v>
      </c>
      <c r="B54" s="46"/>
      <c r="C54" s="47">
        <v>0</v>
      </c>
      <c r="D54" s="47">
        <v>0</v>
      </c>
      <c r="E54" s="47">
        <v>1</v>
      </c>
      <c r="F54" s="47">
        <v>0</v>
      </c>
      <c r="G54" s="47">
        <v>0</v>
      </c>
      <c r="H54" s="47">
        <v>1</v>
      </c>
      <c r="I54" s="47">
        <v>0</v>
      </c>
      <c r="J54" s="47">
        <v>0</v>
      </c>
      <c r="K54" s="47">
        <v>0</v>
      </c>
      <c r="L54" s="47" t="s">
        <v>12</v>
      </c>
      <c r="M54" s="47" t="s">
        <v>12</v>
      </c>
      <c r="N54" s="47" t="s">
        <v>12</v>
      </c>
      <c r="O54" s="47" t="s">
        <v>12</v>
      </c>
      <c r="P54" s="47" t="s">
        <v>12</v>
      </c>
      <c r="Q54" s="48">
        <v>2</v>
      </c>
      <c r="R54" s="49" t="s">
        <v>12</v>
      </c>
      <c r="S54" s="49" t="s">
        <v>12</v>
      </c>
      <c r="T54" s="49" t="s">
        <v>12</v>
      </c>
      <c r="U54" s="49" t="s">
        <v>12</v>
      </c>
      <c r="V54" s="49" t="s">
        <v>12</v>
      </c>
      <c r="W54" s="50">
        <v>0</v>
      </c>
      <c r="X54" s="47">
        <v>1</v>
      </c>
      <c r="Y54" s="47" t="s">
        <v>12</v>
      </c>
      <c r="Z54" s="47" t="s">
        <v>12</v>
      </c>
      <c r="AA54" s="49" t="s">
        <v>12</v>
      </c>
      <c r="AB54" s="49" t="s">
        <v>12</v>
      </c>
      <c r="AC54" s="49" t="s">
        <v>12</v>
      </c>
      <c r="AD54" s="25">
        <v>3</v>
      </c>
      <c r="AE54" s="53">
        <v>3</v>
      </c>
    </row>
    <row r="55" spans="1:31" ht="15.75" x14ac:dyDescent="0.25">
      <c r="A55" s="22">
        <v>47</v>
      </c>
      <c r="B55" s="46"/>
      <c r="C55" s="47">
        <v>0</v>
      </c>
      <c r="D55" s="47" t="s">
        <v>12</v>
      </c>
      <c r="E55" s="47">
        <v>0</v>
      </c>
      <c r="F55" s="47">
        <v>0</v>
      </c>
      <c r="G55" s="47">
        <v>1</v>
      </c>
      <c r="H55" s="47">
        <v>1</v>
      </c>
      <c r="I55" s="47" t="s">
        <v>12</v>
      </c>
      <c r="J55" s="47">
        <v>0</v>
      </c>
      <c r="K55" s="47">
        <v>0</v>
      </c>
      <c r="L55" s="47">
        <v>0</v>
      </c>
      <c r="M55" s="47" t="s">
        <v>12</v>
      </c>
      <c r="N55" s="47" t="s">
        <v>12</v>
      </c>
      <c r="O55" s="47" t="s">
        <v>12</v>
      </c>
      <c r="P55" s="47" t="s">
        <v>12</v>
      </c>
      <c r="Q55" s="48">
        <v>2</v>
      </c>
      <c r="R55" s="49" t="s">
        <v>12</v>
      </c>
      <c r="S55" s="49" t="s">
        <v>12</v>
      </c>
      <c r="T55" s="49" t="s">
        <v>12</v>
      </c>
      <c r="U55" s="49" t="s">
        <v>12</v>
      </c>
      <c r="V55" s="49" t="s">
        <v>12</v>
      </c>
      <c r="W55" s="50">
        <v>0</v>
      </c>
      <c r="X55" s="47" t="s">
        <v>12</v>
      </c>
      <c r="Y55" s="47">
        <v>1</v>
      </c>
      <c r="Z55" s="47" t="s">
        <v>12</v>
      </c>
      <c r="AA55" s="49" t="s">
        <v>12</v>
      </c>
      <c r="AB55" s="49" t="s">
        <v>12</v>
      </c>
      <c r="AC55" s="49" t="s">
        <v>12</v>
      </c>
      <c r="AD55" s="25">
        <f t="shared" si="6"/>
        <v>3</v>
      </c>
      <c r="AE55" s="53">
        <v>3</v>
      </c>
    </row>
    <row r="56" spans="1:31" ht="15.75" x14ac:dyDescent="0.25">
      <c r="A56" s="22">
        <v>48</v>
      </c>
      <c r="B56" s="39"/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 t="s">
        <v>12</v>
      </c>
      <c r="I56" s="43">
        <v>0</v>
      </c>
      <c r="J56" s="43" t="s">
        <v>12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 t="s">
        <v>12</v>
      </c>
      <c r="Q56" s="41">
        <v>0</v>
      </c>
      <c r="R56" s="44" t="s">
        <v>12</v>
      </c>
      <c r="S56" s="44">
        <v>0</v>
      </c>
      <c r="T56" s="44">
        <v>1</v>
      </c>
      <c r="U56" s="44">
        <v>0</v>
      </c>
      <c r="V56" s="44">
        <v>0</v>
      </c>
      <c r="W56" s="35">
        <v>1</v>
      </c>
      <c r="X56" s="43" t="s">
        <v>12</v>
      </c>
      <c r="Y56" s="43" t="s">
        <v>12</v>
      </c>
      <c r="Z56" s="43" t="s">
        <v>12</v>
      </c>
      <c r="AA56" s="44" t="s">
        <v>12</v>
      </c>
      <c r="AB56" s="44" t="s">
        <v>12</v>
      </c>
      <c r="AC56" s="44" t="s">
        <v>12</v>
      </c>
      <c r="AD56" s="25">
        <f t="shared" si="6"/>
        <v>1</v>
      </c>
      <c r="AE56" s="52">
        <f t="shared" si="7"/>
        <v>2</v>
      </c>
    </row>
    <row r="57" spans="1:31" ht="15.75" x14ac:dyDescent="0.25">
      <c r="A57" s="22">
        <v>49</v>
      </c>
      <c r="B57" s="46"/>
      <c r="C57" s="51">
        <v>0</v>
      </c>
      <c r="D57" s="51" t="s">
        <v>12</v>
      </c>
      <c r="E57" s="51">
        <v>0</v>
      </c>
      <c r="F57" s="51">
        <v>0</v>
      </c>
      <c r="G57" s="51">
        <v>0</v>
      </c>
      <c r="H57" s="51">
        <v>1</v>
      </c>
      <c r="I57" s="51">
        <v>0</v>
      </c>
      <c r="J57" s="51">
        <v>0</v>
      </c>
      <c r="K57" s="51">
        <v>0</v>
      </c>
      <c r="L57" s="51">
        <v>0</v>
      </c>
      <c r="M57" s="51" t="s">
        <v>12</v>
      </c>
      <c r="N57" s="51" t="s">
        <v>12</v>
      </c>
      <c r="O57" s="51" t="s">
        <v>12</v>
      </c>
      <c r="P57" s="51" t="s">
        <v>12</v>
      </c>
      <c r="Q57" s="48">
        <v>1</v>
      </c>
      <c r="R57" s="51" t="s">
        <v>12</v>
      </c>
      <c r="S57" s="51" t="s">
        <v>12</v>
      </c>
      <c r="T57" s="51" t="s">
        <v>12</v>
      </c>
      <c r="U57" s="51" t="s">
        <v>12</v>
      </c>
      <c r="V57" s="51" t="s">
        <v>12</v>
      </c>
      <c r="W57" s="50">
        <v>0</v>
      </c>
      <c r="X57" s="47" t="s">
        <v>12</v>
      </c>
      <c r="Y57" s="47" t="s">
        <v>12</v>
      </c>
      <c r="Z57" s="47">
        <v>1</v>
      </c>
      <c r="AA57" s="49" t="s">
        <v>12</v>
      </c>
      <c r="AB57" s="49" t="s">
        <v>12</v>
      </c>
      <c r="AC57" s="49" t="s">
        <v>12</v>
      </c>
      <c r="AD57" s="25">
        <f t="shared" si="6"/>
        <v>2</v>
      </c>
      <c r="AE57" s="53">
        <v>3</v>
      </c>
    </row>
    <row r="58" spans="1:31" ht="15.75" x14ac:dyDescent="0.25">
      <c r="A58" s="22">
        <v>50</v>
      </c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>
        <f>SUM(C58:P58)</f>
        <v>0</v>
      </c>
      <c r="R58" s="26"/>
      <c r="S58" s="26"/>
      <c r="T58" s="26"/>
      <c r="U58" s="26"/>
      <c r="V58" s="26"/>
      <c r="W58" s="25">
        <f>SUM(R58:V58)</f>
        <v>0</v>
      </c>
      <c r="X58" s="24"/>
      <c r="Y58" s="24"/>
      <c r="Z58" s="24"/>
      <c r="AA58" s="26"/>
      <c r="AB58" s="26"/>
      <c r="AC58" s="26"/>
      <c r="AD58" s="25">
        <f t="shared" si="6"/>
        <v>0</v>
      </c>
      <c r="AE58" s="25" t="s">
        <v>24</v>
      </c>
    </row>
    <row r="59" spans="1:31" ht="15.75" x14ac:dyDescent="0.25">
      <c r="A59" s="22">
        <v>51</v>
      </c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1">
        <v>0</v>
      </c>
      <c r="R59" s="42"/>
      <c r="S59" s="42"/>
      <c r="T59" s="42"/>
      <c r="U59" s="42"/>
      <c r="V59" s="42"/>
      <c r="W59" s="35">
        <v>0</v>
      </c>
      <c r="X59" s="40"/>
      <c r="Y59" s="40"/>
      <c r="Z59" s="40"/>
      <c r="AA59" s="42"/>
      <c r="AB59" s="42"/>
      <c r="AC59" s="42"/>
      <c r="AD59" s="25">
        <f t="shared" si="6"/>
        <v>0</v>
      </c>
      <c r="AE59" s="25" t="s">
        <v>24</v>
      </c>
    </row>
    <row r="60" spans="1:31" ht="15.75" x14ac:dyDescent="0.25">
      <c r="A60" s="22">
        <v>53</v>
      </c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1">
        <v>0</v>
      </c>
      <c r="R60" s="42"/>
      <c r="S60" s="42"/>
      <c r="T60" s="42"/>
      <c r="U60" s="42"/>
      <c r="V60" s="42"/>
      <c r="W60" s="35">
        <v>0</v>
      </c>
      <c r="X60" s="40"/>
      <c r="Y60" s="40"/>
      <c r="Z60" s="40"/>
      <c r="AA60" s="42"/>
      <c r="AB60" s="42"/>
      <c r="AC60" s="42"/>
      <c r="AD60" s="25">
        <f t="shared" si="6"/>
        <v>0</v>
      </c>
      <c r="AE60" s="25" t="s">
        <v>24</v>
      </c>
    </row>
    <row r="61" spans="1:31" ht="15.75" x14ac:dyDescent="0.25">
      <c r="A61" s="22">
        <v>54</v>
      </c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8">
        <v>0</v>
      </c>
      <c r="R61" s="49"/>
      <c r="S61" s="49"/>
      <c r="T61" s="49"/>
      <c r="U61" s="49"/>
      <c r="V61" s="49"/>
      <c r="W61" s="50">
        <v>0</v>
      </c>
      <c r="X61" s="47"/>
      <c r="Y61" s="47"/>
      <c r="Z61" s="47"/>
      <c r="AA61" s="49"/>
      <c r="AB61" s="49"/>
      <c r="AC61" s="49"/>
      <c r="AD61" s="25">
        <f t="shared" si="6"/>
        <v>0</v>
      </c>
      <c r="AE61" s="25" t="s">
        <v>24</v>
      </c>
    </row>
    <row r="62" spans="1:31" x14ac:dyDescent="0.25">
      <c r="A62" s="4"/>
      <c r="B62" s="16" t="s">
        <v>13</v>
      </c>
      <c r="C62" s="17">
        <f t="shared" ref="C62:P62" si="8">SUM(C9:C23)</f>
        <v>14</v>
      </c>
      <c r="D62" s="17">
        <f t="shared" si="8"/>
        <v>14</v>
      </c>
      <c r="E62" s="17">
        <f t="shared" si="8"/>
        <v>14</v>
      </c>
      <c r="F62" s="17">
        <f t="shared" si="8"/>
        <v>7</v>
      </c>
      <c r="G62" s="17">
        <f t="shared" si="8"/>
        <v>14</v>
      </c>
      <c r="H62" s="17">
        <f t="shared" si="8"/>
        <v>14</v>
      </c>
      <c r="I62" s="17">
        <f t="shared" si="8"/>
        <v>15</v>
      </c>
      <c r="J62" s="17">
        <f t="shared" si="8"/>
        <v>14</v>
      </c>
      <c r="K62" s="17">
        <f t="shared" si="8"/>
        <v>14</v>
      </c>
      <c r="L62" s="17">
        <f t="shared" si="8"/>
        <v>14</v>
      </c>
      <c r="M62" s="17">
        <f t="shared" si="8"/>
        <v>15</v>
      </c>
      <c r="N62" s="17">
        <f t="shared" si="8"/>
        <v>12</v>
      </c>
      <c r="O62" s="17">
        <f t="shared" si="8"/>
        <v>14</v>
      </c>
      <c r="P62" s="17">
        <f t="shared" si="8"/>
        <v>10</v>
      </c>
      <c r="Q62" s="18"/>
      <c r="R62" s="19">
        <f>SUM(R9:R23)</f>
        <v>8</v>
      </c>
      <c r="S62" s="17">
        <f>SUM(S9:S23)</f>
        <v>10</v>
      </c>
      <c r="T62" s="17">
        <f>SUM(T9:T23)</f>
        <v>12</v>
      </c>
      <c r="U62" s="17">
        <f>SUM(U9:U23)</f>
        <v>13</v>
      </c>
      <c r="V62" s="20">
        <f>SUM(V9:V23)</f>
        <v>14</v>
      </c>
      <c r="W62" s="21"/>
      <c r="X62" s="19">
        <f t="shared" ref="X62:AC62" si="9">COUNTIF(X9:X23,"2")</f>
        <v>8</v>
      </c>
      <c r="Y62" s="19">
        <f t="shared" si="9"/>
        <v>8</v>
      </c>
      <c r="Z62" s="19">
        <f t="shared" si="9"/>
        <v>2</v>
      </c>
      <c r="AA62" s="19">
        <f t="shared" si="9"/>
        <v>0</v>
      </c>
      <c r="AB62" s="19">
        <f t="shared" si="9"/>
        <v>0</v>
      </c>
      <c r="AC62" s="19">
        <f t="shared" si="9"/>
        <v>0</v>
      </c>
      <c r="AD62" s="60">
        <f>AVERAGE(AD9:AD23)</f>
        <v>18.866666666666667</v>
      </c>
      <c r="AE62" s="60">
        <f>AVERAGE(AE9:AE23)</f>
        <v>4.1333333333333337</v>
      </c>
    </row>
    <row r="63" spans="1:31" ht="15.75" thickBot="1" x14ac:dyDescent="0.3">
      <c r="A63" s="11"/>
      <c r="B63" s="10" t="s">
        <v>14</v>
      </c>
      <c r="C63" s="12">
        <f t="shared" ref="C63:P63" si="10">C62/$C$5</f>
        <v>0.2857142857142857</v>
      </c>
      <c r="D63" s="12">
        <f t="shared" si="10"/>
        <v>0.2857142857142857</v>
      </c>
      <c r="E63" s="12">
        <f t="shared" si="10"/>
        <v>0.2857142857142857</v>
      </c>
      <c r="F63" s="12">
        <f t="shared" si="10"/>
        <v>0.14285714285714285</v>
      </c>
      <c r="G63" s="12">
        <f t="shared" si="10"/>
        <v>0.2857142857142857</v>
      </c>
      <c r="H63" s="12">
        <f t="shared" si="10"/>
        <v>0.2857142857142857</v>
      </c>
      <c r="I63" s="12">
        <f t="shared" si="10"/>
        <v>0.30612244897959184</v>
      </c>
      <c r="J63" s="12">
        <f t="shared" si="10"/>
        <v>0.2857142857142857</v>
      </c>
      <c r="K63" s="12">
        <f t="shared" si="10"/>
        <v>0.2857142857142857</v>
      </c>
      <c r="L63" s="12">
        <f t="shared" si="10"/>
        <v>0.2857142857142857</v>
      </c>
      <c r="M63" s="12">
        <f t="shared" si="10"/>
        <v>0.30612244897959184</v>
      </c>
      <c r="N63" s="12">
        <f t="shared" si="10"/>
        <v>0.24489795918367346</v>
      </c>
      <c r="O63" s="12">
        <f t="shared" si="10"/>
        <v>0.2857142857142857</v>
      </c>
      <c r="P63" s="13">
        <f t="shared" si="10"/>
        <v>0.20408163265306123</v>
      </c>
      <c r="Q63" s="14"/>
      <c r="R63" s="15">
        <f>R62/$C$5</f>
        <v>0.16326530612244897</v>
      </c>
      <c r="S63" s="12">
        <f>S62/$C$5</f>
        <v>0.20408163265306123</v>
      </c>
      <c r="T63" s="12">
        <f>T62/$C$5</f>
        <v>0.24489795918367346</v>
      </c>
      <c r="U63" s="12">
        <f>U62/$C$5</f>
        <v>0.26530612244897961</v>
      </c>
      <c r="V63" s="12">
        <f>V62/$C$5</f>
        <v>0.2857142857142857</v>
      </c>
      <c r="W63" s="14"/>
      <c r="X63" s="15">
        <f t="shared" ref="X63:AC63" si="11">X62/$C$5</f>
        <v>0.16326530612244897</v>
      </c>
      <c r="Y63" s="12">
        <f t="shared" si="11"/>
        <v>0.16326530612244897</v>
      </c>
      <c r="Z63" s="12">
        <f t="shared" si="11"/>
        <v>4.0816326530612242E-2</v>
      </c>
      <c r="AA63" s="12">
        <f t="shared" si="11"/>
        <v>0</v>
      </c>
      <c r="AB63" s="15">
        <f t="shared" si="11"/>
        <v>0</v>
      </c>
      <c r="AC63" s="12">
        <f t="shared" si="11"/>
        <v>0</v>
      </c>
      <c r="AD63" s="61"/>
      <c r="AE63" s="61"/>
    </row>
    <row r="64" spans="1:31" x14ac:dyDescent="0.25">
      <c r="A64" s="11"/>
    </row>
    <row r="65" spans="1:31" x14ac:dyDescent="0.25">
      <c r="AD65" s="1"/>
      <c r="AE65" s="1"/>
    </row>
    <row r="66" spans="1:31" ht="15" customHeight="1" x14ac:dyDescent="0.25">
      <c r="A66" s="54" t="s">
        <v>15</v>
      </c>
      <c r="B66" s="55"/>
      <c r="C66" s="56"/>
      <c r="D66" s="9" t="s">
        <v>16</v>
      </c>
      <c r="E66" s="9">
        <f>COUNTIF(AE9:AE23,"2")</f>
        <v>0</v>
      </c>
      <c r="F66" s="12">
        <f>E66/C5</f>
        <v>0</v>
      </c>
      <c r="AD66" s="1"/>
      <c r="AE66" s="1"/>
    </row>
    <row r="67" spans="1:31" x14ac:dyDescent="0.25">
      <c r="A67" s="57"/>
      <c r="B67" s="58"/>
      <c r="C67" s="59"/>
      <c r="D67" s="9" t="s">
        <v>17</v>
      </c>
      <c r="E67" s="9">
        <f>COUNTIF(AE9:AE23,"3")</f>
        <v>0</v>
      </c>
      <c r="F67" s="12">
        <f>E67/C5</f>
        <v>0</v>
      </c>
      <c r="I67" s="62" t="s">
        <v>18</v>
      </c>
      <c r="J67" s="63"/>
      <c r="K67" s="63"/>
      <c r="L67" s="64"/>
      <c r="M67" s="65">
        <f>SUM(E68:E69)/C5</f>
        <v>0.30612244897959184</v>
      </c>
      <c r="N67" s="66"/>
      <c r="AD67" s="1"/>
      <c r="AE67" s="1"/>
    </row>
    <row r="68" spans="1:31" x14ac:dyDescent="0.25">
      <c r="A68" s="57"/>
      <c r="B68" s="58"/>
      <c r="C68" s="59"/>
      <c r="D68" s="9" t="s">
        <v>19</v>
      </c>
      <c r="E68" s="9">
        <f>COUNTIF(AE9:AE23,"4")</f>
        <v>13</v>
      </c>
      <c r="F68" s="12">
        <f>E68/C5</f>
        <v>0.26530612244897961</v>
      </c>
      <c r="I68" s="62" t="s">
        <v>20</v>
      </c>
      <c r="J68" s="63"/>
      <c r="K68" s="63"/>
      <c r="L68" s="64"/>
      <c r="M68" s="65">
        <f>SUM(E67:E69)/C5</f>
        <v>0.30612244897959184</v>
      </c>
      <c r="N68" s="66"/>
      <c r="AD68" s="1"/>
      <c r="AE68" s="1"/>
    </row>
    <row r="69" spans="1:31" x14ac:dyDescent="0.25">
      <c r="A69" s="57"/>
      <c r="B69" s="58"/>
      <c r="C69" s="59"/>
      <c r="D69" s="9" t="s">
        <v>21</v>
      </c>
      <c r="E69" s="9">
        <f>COUNTIF(AE9:AE23,"5")</f>
        <v>2</v>
      </c>
      <c r="F69" s="12">
        <f>E69/C5</f>
        <v>4.0816326530612242E-2</v>
      </c>
      <c r="AD69" s="1"/>
      <c r="AE69" s="1"/>
    </row>
    <row r="70" spans="1:31" x14ac:dyDescent="0.25">
      <c r="B70" s="1" t="s">
        <v>22</v>
      </c>
      <c r="AD70" s="1"/>
      <c r="AE70" s="1"/>
    </row>
    <row r="71" spans="1:31" x14ac:dyDescent="0.25">
      <c r="B71" s="3"/>
    </row>
  </sheetData>
  <sortState ref="B9:AE62">
    <sortCondition descending="1" ref="AD9:AD62"/>
  </sortState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66:C69"/>
    <mergeCell ref="AD62:AD63"/>
    <mergeCell ref="AE62:AE63"/>
    <mergeCell ref="I67:L67"/>
    <mergeCell ref="M67:N67"/>
    <mergeCell ref="I68:L68"/>
    <mergeCell ref="M68:N68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Директор</cp:lastModifiedBy>
  <dcterms:created xsi:type="dcterms:W3CDTF">2022-12-11T07:45:11Z</dcterms:created>
  <dcterms:modified xsi:type="dcterms:W3CDTF">2023-09-06T09:37:58Z</dcterms:modified>
</cp:coreProperties>
</file>